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<sst xmlns="http://schemas.openxmlformats.org/spreadsheetml/2006/main" count="630" uniqueCount="303">
  <si>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</si>
  <si>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</si>
  <si>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</si>
  <si>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</si>
  <si>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</si>
  <si>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</si>
  <si>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</si>
  <si>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</si>
  <si>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</si>
  <si>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</si>
  <si>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</si>
  <si>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</si>
  <si>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</si>
  <si>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</si>
  <si>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</si>
  <si>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</si>
  <si>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</si>
  <si>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</si>
  <si>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</si>
  <si>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</si>
  <si>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</si>
  <si>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</si>
  <si>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</si>
  <si>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</si>
  <si>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</si>
  <si>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</si>
  <si>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</si>
  <si>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</si>
  <si>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</si>
  <si>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</si>
  <si>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</si>
  <si>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</si>
  <si>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</si>
  <si>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</si>
  <si>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</si>
  <si>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</si>
  <si>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</si>
  <si>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</si>
  <si>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</si>
  <si>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</si>
  <si>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</si>
  <si>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</si>
  <si>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</si>
  <si>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</si>
  <si>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5/1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</si>
  <si>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</si>
  <si>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</si>
  <si>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</si>
  <si>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</si>
  <si>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</si>
  <si>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</si>
  <si>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</si>
  <si>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</si>
  <si>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</si>
  <si>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</si>
  <si>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</si>
  <si>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</si>
  <si>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</si>
  <si>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</si>
  <si>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</si>
  <si>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</si>
  <si>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</si>
  <si>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</si>
  <si>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</si>
  <si>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</si>
  <si>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</si>
  <si>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</si>
  <si>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</si>
  <si>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</si>
  <si>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</si>
  <si>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</si>
  <si>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</si>
  <si>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3-6</t>
  </si>
  <si>
    <t>Feb-Sep</t>
  </si>
  <si>
    <t>5-7</t>
  </si>
  <si>
    <t>6/1-9/1</t>
  </si>
  <si>
    <t>7800-9200</t>
  </si>
  <si>
    <t>3900-4100</t>
  </si>
  <si>
    <t>$1,299,000-$1,450,000</t>
  </si>
  <si>
    <t>$315-$320</t>
  </si>
  <si>
    <t>$3,950,000-$6,500,000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</si>
  <si>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</si>
  <si>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</si>
  <si>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</si>
  <si>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</si>
  <si>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</si>
  <si>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</si>
  <si>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</si>
  <si>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</si>
  <si>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</si>
  <si>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</si>
  <si>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 xml:space="preserve">LANDINGS </t>
  </si>
  <si>
    <t xml:space="preserve">PRINCETON ESTATES </t>
  </si>
  <si>
    <t>3</t>
  </si>
  <si>
    <t>3-5</t>
  </si>
  <si>
    <t>Y/N</t>
  </si>
  <si>
    <t>5-6</t>
  </si>
  <si>
    <t>2-4</t>
  </si>
  <si>
    <t>1607-3196</t>
  </si>
  <si>
    <t>4-5</t>
  </si>
  <si>
    <t>about available homes and pending transactions of other real estate companies is reflected in black rather than blue in the table below.</t>
  </si>
  <si>
    <t>6515 NW 43 Ter</t>
  </si>
  <si>
    <t>2</t>
  </si>
  <si>
    <t xml:space="preserve"> Lang Realty - Broker-Associate</t>
  </si>
  <si>
    <t>Apr</t>
  </si>
  <si>
    <t>2/1-3/1</t>
  </si>
  <si>
    <t>3-3/1</t>
  </si>
  <si>
    <t>3117 Westminster Dr</t>
  </si>
  <si>
    <t>5835 NW 42 Ter</t>
  </si>
  <si>
    <t>ENCLAVE</t>
  </si>
  <si>
    <t>Nov-17</t>
  </si>
  <si>
    <t>Oct-17</t>
  </si>
  <si>
    <t>Jan-Feb</t>
  </si>
  <si>
    <t>$1,900,000-$1,950,000</t>
  </si>
  <si>
    <t>6545 NW 39 Ter</t>
  </si>
  <si>
    <t xml:space="preserve">Lake </t>
  </si>
  <si>
    <t>3000-3100</t>
  </si>
  <si>
    <t>6-9</t>
  </si>
  <si>
    <t>4-9</t>
  </si>
  <si>
    <t>$365,000-$599,000</t>
  </si>
  <si>
    <t>Note:    The information in  this  report is compiled  from data supplied by Palm Beach County tax records, participants of RMLS, Inc. plus additional specific activity of  Shereen Randazza for</t>
  </si>
  <si>
    <t xml:space="preserve">            RMLS and  tax records may account for  differences in  current property  status.   If your property is  currently listed with another  broker,  this should not be considered a  solicitation.</t>
  </si>
  <si>
    <t>Sep</t>
  </si>
  <si>
    <t>5613 NW 40  Ave</t>
  </si>
  <si>
    <t>4156 Briarcliff Cir</t>
  </si>
  <si>
    <t>6280 NW 42 Wy</t>
  </si>
  <si>
    <t>4700-5200</t>
  </si>
  <si>
    <t>2200-3100</t>
  </si>
  <si>
    <t>COVENTRY</t>
  </si>
  <si>
    <t>Nov</t>
  </si>
  <si>
    <t xml:space="preserve">            the period of January 1 - December 31, 2018. RMLS, Inc. and  Shereen Randazza do not guarantee or are not responsible for its accuracy and completeness. Time delays in updating</t>
  </si>
  <si>
    <t>2800-2900</t>
  </si>
  <si>
    <t>3593 NW Clubside Cir</t>
  </si>
  <si>
    <t>4221 NW 66 Ln</t>
  </si>
  <si>
    <t>4276 NW 66 Pl</t>
  </si>
  <si>
    <t>3320 NW 53 Cir</t>
  </si>
  <si>
    <t>$299,000-$625,000</t>
  </si>
  <si>
    <t>2/1-4</t>
  </si>
  <si>
    <t>2500-3946</t>
  </si>
  <si>
    <t>$419,000-$729,000</t>
  </si>
  <si>
    <t>$399,000-$729,000</t>
  </si>
  <si>
    <t>6/2-10/6</t>
  </si>
  <si>
    <t>8700-20,000</t>
  </si>
  <si>
    <t>First Quarter 2019 Home Sales</t>
  </si>
  <si>
    <t>January 1 - March 31, 2019</t>
  </si>
  <si>
    <t xml:space="preserve">            the period of January 1 - March 31, 2019. RMLS, Inc. and  Shereen Randazza do not guarantee or are not responsible for its accuracy and completeness. Time delays in updating</t>
  </si>
  <si>
    <t>3773 Coventry Ln</t>
  </si>
  <si>
    <t>4292 NW 65 Rd</t>
  </si>
  <si>
    <t>Aug-18</t>
  </si>
  <si>
    <t>5811 NW 40 Ter</t>
  </si>
  <si>
    <t>6557 NW 39 Ter</t>
  </si>
  <si>
    <t>6506 NW 39 Ter</t>
  </si>
  <si>
    <t>Jun-18</t>
  </si>
  <si>
    <t>4074 Briarcliff Cir</t>
  </si>
  <si>
    <t>6/1</t>
  </si>
  <si>
    <t>Nov-18</t>
  </si>
  <si>
    <t>2500-2831</t>
  </si>
  <si>
    <t>$650,000-$700,000</t>
  </si>
  <si>
    <t>$247-$260</t>
  </si>
  <si>
    <t>3927 NW 58 St</t>
  </si>
  <si>
    <t>Nov-18-Dec-18</t>
  </si>
  <si>
    <t xml:space="preserve">Golf </t>
  </si>
  <si>
    <t>2/2</t>
  </si>
  <si>
    <t>Apr-17</t>
  </si>
  <si>
    <t>5876 NW 39 Ave</t>
  </si>
  <si>
    <t>Apr-17-Mar</t>
  </si>
  <si>
    <t>2-2/2</t>
  </si>
  <si>
    <t>1965-2716</t>
  </si>
  <si>
    <t>$250,000-$399,000</t>
  </si>
  <si>
    <t>$101-$201</t>
  </si>
  <si>
    <t>3760 NW 52 St</t>
  </si>
  <si>
    <t>Jul - 18</t>
  </si>
  <si>
    <t>3652</t>
  </si>
  <si>
    <t>May-18</t>
  </si>
  <si>
    <t>5-5/1</t>
  </si>
  <si>
    <t>5000-5200</t>
  </si>
  <si>
    <t>$2,100,000-$2,200,000</t>
  </si>
  <si>
    <t>$420-$425</t>
  </si>
  <si>
    <t>Jul-18-Aug-18</t>
  </si>
  <si>
    <t>$1,750,000-$1,800,000</t>
  </si>
  <si>
    <t>$350-$377</t>
  </si>
  <si>
    <t>5876 St Annes Wy</t>
  </si>
  <si>
    <t>Oct-17-Mar</t>
  </si>
  <si>
    <t>3/1-4/1</t>
  </si>
  <si>
    <t>2-3</t>
  </si>
  <si>
    <t>2866-3620</t>
  </si>
  <si>
    <t>$789,000-$1,100,000</t>
  </si>
  <si>
    <t>$825,000-$1,100,000</t>
  </si>
  <si>
    <t>$283-$384</t>
  </si>
  <si>
    <t>Dec-18-Jan</t>
  </si>
  <si>
    <t>2500-3000</t>
  </si>
  <si>
    <t>$600,000-$700,000</t>
  </si>
  <si>
    <t>$240-$274</t>
  </si>
  <si>
    <t>Dec-16-Jan-17</t>
  </si>
  <si>
    <t>6-7</t>
  </si>
  <si>
    <t>6/2-7/2</t>
  </si>
  <si>
    <t>8700-9,000</t>
  </si>
  <si>
    <t>$5,200,000-$5,500,000</t>
  </si>
  <si>
    <t>$3,900,000-$4,400,000</t>
  </si>
  <si>
    <t>$444-$488</t>
  </si>
  <si>
    <t>Feb-Mar</t>
  </si>
  <si>
    <t>3-4/1</t>
  </si>
  <si>
    <t>2600-3100</t>
  </si>
  <si>
    <t>$800,000-$1,200,000</t>
  </si>
  <si>
    <t>$300-$375</t>
  </si>
  <si>
    <t>Sep-17-Oct-17</t>
  </si>
  <si>
    <t>5-5/2</t>
  </si>
  <si>
    <t>4600-4800</t>
  </si>
  <si>
    <t>$1,875,000-$1,950,000</t>
  </si>
  <si>
    <t>$1,700,000-$1,750,000</t>
  </si>
  <si>
    <t>$365-$370</t>
  </si>
  <si>
    <t>5738 NW 39 Wy</t>
  </si>
  <si>
    <t>3750 Coventry Ln</t>
  </si>
  <si>
    <t>3/2</t>
  </si>
  <si>
    <t>$1,998,000</t>
  </si>
  <si>
    <t>4161 NW 53 St</t>
  </si>
  <si>
    <t>Sep-18</t>
  </si>
  <si>
    <t>Dec-18</t>
  </si>
  <si>
    <t xml:space="preserve">6568 NW 42 Wy </t>
  </si>
  <si>
    <t>6537 Landings Ct</t>
  </si>
  <si>
    <t>3168 Harrington Dr</t>
  </si>
  <si>
    <t>2585-3693</t>
  </si>
  <si>
    <t>Nov-14-Oct-18</t>
  </si>
  <si>
    <t>$629,000-$1,159,000</t>
  </si>
  <si>
    <t>$579,000-$1,134,000</t>
  </si>
  <si>
    <t>$201-$307</t>
  </si>
  <si>
    <t>Aug-18-Mar</t>
  </si>
  <si>
    <t>2-3/1</t>
  </si>
  <si>
    <t>$359,000-$419,000</t>
  </si>
  <si>
    <t>$239,000-$419,000</t>
  </si>
  <si>
    <t>$122-$172</t>
  </si>
  <si>
    <t>5/1-6/1</t>
  </si>
  <si>
    <t>5200-6300</t>
  </si>
  <si>
    <t>$2,800,000-$2,900,000</t>
  </si>
  <si>
    <t>$452-$492</t>
  </si>
  <si>
    <t>4/1-5/1</t>
  </si>
  <si>
    <t>3410-3945</t>
  </si>
  <si>
    <t>May-18-Dec-18</t>
  </si>
  <si>
    <t>$1,050,000-$1,349,000</t>
  </si>
  <si>
    <t>$999,000-$1,199,000</t>
  </si>
  <si>
    <t>$290-$315</t>
  </si>
  <si>
    <t>Dec-18-Apr</t>
  </si>
  <si>
    <t>3/2-5/2</t>
  </si>
  <si>
    <t>4358-5037</t>
  </si>
  <si>
    <t>$1,998,000-$2,700,000</t>
  </si>
  <si>
    <t>$1,998,000-$2,500,000</t>
  </si>
  <si>
    <t>$458-495</t>
  </si>
  <si>
    <t>Mar-16-Mar</t>
  </si>
  <si>
    <t>4-7</t>
  </si>
  <si>
    <t>4/1-7/1</t>
  </si>
  <si>
    <t>3900-7100</t>
  </si>
  <si>
    <t>$899,000-$2,850,000</t>
  </si>
  <si>
    <t>$1,200,000-$2,850,000</t>
  </si>
  <si>
    <t>$289-$457</t>
  </si>
  <si>
    <t>Sep-18-Dec-18</t>
  </si>
  <si>
    <t>4-6</t>
  </si>
  <si>
    <t>3600-5200</t>
  </si>
  <si>
    <t>$1,399,900-$1,835,000</t>
  </si>
  <si>
    <t>$1,399,900-$1,699,000</t>
  </si>
  <si>
    <t>$327-$385</t>
  </si>
  <si>
    <t>Dec-18-Jan-19</t>
  </si>
  <si>
    <t>2242-3100</t>
  </si>
  <si>
    <t>$395,000-$625,000</t>
  </si>
  <si>
    <t>$380,000-$625,000</t>
  </si>
  <si>
    <t>$169-$206</t>
  </si>
  <si>
    <t>land-6</t>
  </si>
  <si>
    <t>4/1-6/2</t>
  </si>
  <si>
    <t>3800-6600</t>
  </si>
  <si>
    <t>$1,049,000-$3,495,000</t>
  </si>
  <si>
    <t>$271-$531</t>
  </si>
  <si>
    <t>Aug-17-Mar</t>
  </si>
  <si>
    <t>$289,000-$599,000</t>
  </si>
  <si>
    <t>$119-$188</t>
  </si>
  <si>
    <t>4266 NW 62 Rd</t>
  </si>
  <si>
    <t>Mar-18</t>
  </si>
  <si>
    <t>Mar-18-Mar</t>
  </si>
  <si>
    <t>$157-$252</t>
  </si>
  <si>
    <t>May-14-Dec</t>
  </si>
  <si>
    <t>$5,000,000-$35,000,000</t>
  </si>
  <si>
    <t>$5,000,000-$25,000,000</t>
  </si>
  <si>
    <t>$540-$1252</t>
  </si>
  <si>
    <t>Jan-18-Mar</t>
  </si>
  <si>
    <t>2/1-4/2</t>
  </si>
  <si>
    <t>$415,000-$629,000</t>
  </si>
  <si>
    <t>$399,000-$599,000</t>
  </si>
  <si>
    <t>$125-$255</t>
  </si>
  <si>
    <t>Nov-17-Feb</t>
  </si>
  <si>
    <t>2139-2608</t>
  </si>
  <si>
    <t>$144-$248</t>
  </si>
  <si>
    <t xml:space="preserve">               as of April 6, 2019</t>
  </si>
  <si>
    <t>Jan-18-Sep-18</t>
  </si>
  <si>
    <t>5-9</t>
  </si>
  <si>
    <t>4/2-8/3</t>
  </si>
  <si>
    <t>4200-8100</t>
  </si>
  <si>
    <t>$1,950,000-$3,400,000</t>
  </si>
  <si>
    <t>$1,700,000-$3,400,000</t>
  </si>
  <si>
    <t>$399-$418</t>
  </si>
  <si>
    <t>$599,000-$750,000</t>
  </si>
  <si>
    <t>$200-$246</t>
  </si>
  <si>
    <t>Apr-17-Nov-17</t>
  </si>
  <si>
    <t>$458,000-$569,000</t>
  </si>
  <si>
    <t>$395,000-$460,000</t>
  </si>
  <si>
    <t>$137-$159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</si>
</sst>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8" fontId="0" fillId="0" borderId="19" xfId="0" applyNumberFormat="1" applyBorder="1" applyAlignment="1" quotePrefix="1">
      <alignment horizontal="center"/>
    </xf>
    <xf numFmtId="16" fontId="0" fillId="0" borderId="15" xfId="0" applyNumberFormat="1" applyFont="1" applyBorder="1" applyAlignment="1" quotePrefix="1">
      <alignment horizontal="center"/>
    </xf>
    <xf numFmtId="8" fontId="0" fillId="0" borderId="26" xfId="0" applyNumberForma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 quotePrefix="1">
      <alignment horizontal="center"/>
    </xf>
    <xf numFmtId="8" fontId="0" fillId="0" borderId="30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6" fontId="11" fillId="0" borderId="26" xfId="0" applyNumberFormat="1" applyFont="1" applyBorder="1" applyAlignment="1">
      <alignment horizontal="right"/>
    </xf>
    <xf numFmtId="6" fontId="11" fillId="0" borderId="19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26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 horizontal="center"/>
    </xf>
    <xf numFmtId="16" fontId="11" fillId="0" borderId="14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/>
    </xf>
    <xf numFmtId="0" fontId="0" fillId="0" borderId="27" xfId="0" applyFont="1" applyBorder="1" applyAlignment="1" quotePrefix="1">
      <alignment horizontal="center"/>
    </xf>
    <xf numFmtId="8" fontId="11" fillId="0" borderId="16" xfId="0" applyNumberFormat="1" applyFont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16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3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3" fillId="0" borderId="26" xfId="0" applyNumberFormat="1" applyFont="1" applyBorder="1" applyAlignment="1" quotePrefix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8" fontId="13" fillId="0" borderId="19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33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6" fontId="11" fillId="0" borderId="28" xfId="0" applyNumberFormat="1" applyFont="1" applyBorder="1" applyAlignment="1">
      <alignment/>
    </xf>
    <xf numFmtId="16" fontId="11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8" fontId="11" fillId="0" borderId="34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 horizontal="left"/>
    </xf>
    <xf numFmtId="8" fontId="0" fillId="0" borderId="23" xfId="0" applyNumberFormat="1" applyFont="1" applyBorder="1" applyAlignment="1" quotePrefix="1">
      <alignment horizontal="center"/>
    </xf>
    <xf numFmtId="6" fontId="0" fillId="0" borderId="25" xfId="0" applyNumberFormat="1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5" xfId="0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6" fontId="11" fillId="0" borderId="0" xfId="0" applyNumberFormat="1" applyFont="1" applyFill="1" applyBorder="1" applyAlignment="1" quotePrefix="1">
      <alignment horizontal="right"/>
    </xf>
    <xf numFmtId="0" fontId="0" fillId="0" borderId="27" xfId="0" applyFont="1" applyFill="1" applyBorder="1" applyAlignment="1" quotePrefix="1">
      <alignment horizontal="center"/>
    </xf>
    <xf numFmtId="16" fontId="12" fillId="0" borderId="26" xfId="0" applyNumberFormat="1" applyFont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6" fontId="11" fillId="0" borderId="30" xfId="0" applyNumberFormat="1" applyFont="1" applyFill="1" applyBorder="1" applyAlignment="1" quotePrefix="1">
      <alignment horizontal="center"/>
    </xf>
    <xf numFmtId="0" fontId="11" fillId="0" borderId="30" xfId="0" applyFont="1" applyFill="1" applyBorder="1" applyAlignment="1" quotePrefix="1">
      <alignment horizontal="center"/>
    </xf>
    <xf numFmtId="6" fontId="11" fillId="0" borderId="30" xfId="0" applyNumberFormat="1" applyFont="1" applyFill="1" applyBorder="1" applyAlignment="1" quotePrefix="1">
      <alignment horizontal="right"/>
    </xf>
    <xf numFmtId="6" fontId="11" fillId="0" borderId="30" xfId="0" applyNumberFormat="1" applyFont="1" applyFill="1" applyBorder="1" applyAlignment="1">
      <alignment horizontal="right"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16" fontId="12" fillId="0" borderId="30" xfId="0" applyNumberFormat="1" applyFont="1" applyBorder="1" applyAlignment="1" quotePrefix="1">
      <alignment horizontal="center"/>
    </xf>
    <xf numFmtId="0" fontId="0" fillId="0" borderId="3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7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left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32" borderId="15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0" fontId="11" fillId="32" borderId="15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6" fontId="11" fillId="32" borderId="26" xfId="0" applyNumberFormat="1" applyFont="1" applyFill="1" applyBorder="1" applyAlignment="1" quotePrefix="1">
      <alignment horizontal="right"/>
    </xf>
    <xf numFmtId="8" fontId="11" fillId="32" borderId="16" xfId="0" applyNumberFormat="1" applyFont="1" applyFill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0" fontId="0" fillId="32" borderId="16" xfId="0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0" fontId="2" fillId="32" borderId="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right"/>
    </xf>
    <xf numFmtId="16" fontId="0" fillId="0" borderId="27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center"/>
    </xf>
    <xf numFmtId="6" fontId="11" fillId="32" borderId="26" xfId="0" applyNumberFormat="1" applyFont="1" applyFill="1" applyBorder="1" applyAlignment="1">
      <alignment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16" fontId="11" fillId="0" borderId="38" xfId="0" applyNumberFormat="1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16" fontId="12" fillId="0" borderId="12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2" fillId="0" borderId="35" xfId="0" applyFont="1" applyBorder="1" applyAlignment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0" fontId="0" fillId="0" borderId="3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/>
    </xf>
    <xf numFmtId="0" fontId="11" fillId="0" borderId="19" xfId="0" applyFont="1" applyFill="1" applyBorder="1" applyAlignment="1" quotePrefix="1">
      <alignment horizontal="center"/>
    </xf>
    <xf numFmtId="6" fontId="11" fillId="0" borderId="19" xfId="0" applyNumberFormat="1" applyFont="1" applyFill="1" applyBorder="1" applyAlignment="1">
      <alignment horizontal="right"/>
    </xf>
    <xf numFmtId="0" fontId="20" fillId="0" borderId="0" xfId="0" applyFont="1" applyBorder="1" applyAlignment="1" quotePrefix="1">
      <alignment horizontal="center"/>
    </xf>
    <xf numFmtId="0" fontId="12" fillId="0" borderId="26" xfId="0" applyFont="1" applyFill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8" fontId="0" fillId="0" borderId="27" xfId="0" applyNumberFormat="1" applyFont="1" applyFill="1" applyBorder="1" applyAlignment="1" quotePrefix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29" xfId="0" applyFont="1" applyFill="1" applyBorder="1" applyAlignment="1" quotePrefix="1">
      <alignment horizontal="center"/>
    </xf>
    <xf numFmtId="6" fontId="11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" fontId="20" fillId="32" borderId="0" xfId="0" applyNumberFormat="1" applyFont="1" applyFill="1" applyBorder="1" applyAlignment="1" quotePrefix="1">
      <alignment horizontal="center"/>
    </xf>
    <xf numFmtId="0" fontId="20" fillId="32" borderId="0" xfId="0" applyFont="1" applyFill="1" applyBorder="1" applyAlignment="1" quotePrefix="1">
      <alignment horizontal="center"/>
    </xf>
    <xf numFmtId="0" fontId="20" fillId="32" borderId="0" xfId="0" applyFont="1" applyFill="1" applyBorder="1" applyAlignment="1">
      <alignment horizontal="center"/>
    </xf>
    <xf numFmtId="6" fontId="20" fillId="32" borderId="0" xfId="0" applyNumberFormat="1" applyFont="1" applyFill="1" applyBorder="1" applyAlignment="1" quotePrefix="1">
      <alignment horizontal="right"/>
    </xf>
    <xf numFmtId="6" fontId="20" fillId="32" borderId="0" xfId="0" applyNumberFormat="1" applyFont="1" applyFill="1" applyBorder="1" applyAlignment="1">
      <alignment horizontal="right"/>
    </xf>
    <xf numFmtId="8" fontId="20" fillId="32" borderId="0" xfId="0" applyNumberFormat="1" applyFont="1" applyFill="1" applyBorder="1" applyAlignment="1" quotePrefix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16" fontId="55" fillId="0" borderId="36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31" xfId="0" applyFont="1" applyBorder="1" applyAlignment="1">
      <alignment/>
    </xf>
    <xf numFmtId="6" fontId="55" fillId="0" borderId="27" xfId="0" applyNumberFormat="1" applyFont="1" applyBorder="1" applyAlignment="1">
      <alignment/>
    </xf>
    <xf numFmtId="8" fontId="55" fillId="0" borderId="39" xfId="0" applyNumberFormat="1" applyFont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 horizontal="right"/>
    </xf>
    <xf numFmtId="0" fontId="55" fillId="0" borderId="22" xfId="0" applyFont="1" applyBorder="1" applyAlignment="1">
      <alignment/>
    </xf>
    <xf numFmtId="8" fontId="55" fillId="0" borderId="27" xfId="0" applyNumberFormat="1" applyFont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16" fontId="0" fillId="0" borderId="16" xfId="0" applyNumberFormat="1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" fontId="11" fillId="0" borderId="19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 quotePrefix="1">
      <alignment horizontal="right"/>
    </xf>
    <xf numFmtId="8" fontId="11" fillId="32" borderId="13" xfId="0" applyNumberFormat="1" applyFont="1" applyFill="1" applyBorder="1" applyAlignment="1" quotePrefix="1">
      <alignment horizontal="center"/>
    </xf>
    <xf numFmtId="0" fontId="56" fillId="0" borderId="23" xfId="0" applyFont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17" fontId="0" fillId="0" borderId="0" xfId="0" applyNumberFormat="1" applyFont="1" applyFill="1" applyBorder="1" applyAlignment="1" quotePrefix="1">
      <alignment horizontal="center"/>
    </xf>
    <xf numFmtId="3" fontId="0" fillId="0" borderId="26" xfId="0" applyNumberFormat="1" applyFont="1" applyFill="1" applyBorder="1" applyAlignment="1" quotePrefix="1">
      <alignment horizontal="center"/>
    </xf>
    <xf numFmtId="16" fontId="11" fillId="0" borderId="12" xfId="0" applyNumberFormat="1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16" fontId="11" fillId="32" borderId="26" xfId="0" applyNumberFormat="1" applyFont="1" applyFill="1" applyBorder="1" applyAlignment="1" quotePrefix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0" fontId="11" fillId="0" borderId="29" xfId="0" applyFont="1" applyBorder="1" applyAlignment="1" quotePrefix="1">
      <alignment horizontal="center"/>
    </xf>
    <xf numFmtId="6" fontId="11" fillId="0" borderId="29" xfId="0" applyNumberFormat="1" applyFont="1" applyBorder="1" applyAlignment="1">
      <alignment/>
    </xf>
    <xf numFmtId="6" fontId="0" fillId="0" borderId="23" xfId="0" applyNumberFormat="1" applyFont="1" applyFill="1" applyBorder="1" applyAlignment="1" quotePrefix="1">
      <alignment horizontal="right"/>
    </xf>
    <xf numFmtId="8" fontId="11" fillId="0" borderId="28" xfId="0" applyNumberFormat="1" applyFont="1" applyBorder="1" applyAlignment="1" quotePrefix="1">
      <alignment horizontal="center"/>
    </xf>
    <xf numFmtId="16" fontId="11" fillId="0" borderId="36" xfId="0" applyNumberFormat="1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/>
    </xf>
    <xf numFmtId="16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6" fontId="11" fillId="0" borderId="28" xfId="0" applyNumberFormat="1" applyFont="1" applyBorder="1" applyAlignment="1">
      <alignment horizontal="center"/>
    </xf>
    <xf numFmtId="6" fontId="11" fillId="0" borderId="28" xfId="0" applyNumberFormat="1" applyFont="1" applyBorder="1" applyAlignment="1" quotePrefix="1">
      <alignment horizontal="right"/>
    </xf>
    <xf numFmtId="6" fontId="11" fillId="0" borderId="29" xfId="0" applyNumberFormat="1" applyFont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center"/>
    </xf>
    <xf numFmtId="0" fontId="11" fillId="0" borderId="29" xfId="0" applyFont="1" applyBorder="1" applyAlignment="1">
      <alignment horizontal="left"/>
    </xf>
    <xf numFmtId="0" fontId="20" fillId="0" borderId="26" xfId="0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6" fontId="0" fillId="0" borderId="28" xfId="0" applyNumberFormat="1" applyFont="1" applyBorder="1" applyAlignment="1" quotePrefix="1">
      <alignment horizontal="right"/>
    </xf>
    <xf numFmtId="6" fontId="0" fillId="0" borderId="28" xfId="0" applyNumberFormat="1" applyFont="1" applyBorder="1" applyAlignment="1">
      <alignment/>
    </xf>
    <xf numFmtId="8" fontId="0" fillId="0" borderId="34" xfId="0" applyNumberFormat="1" applyFont="1" applyBorder="1" applyAlignment="1" quotePrefix="1">
      <alignment horizontal="center"/>
    </xf>
    <xf numFmtId="8" fontId="0" fillId="32" borderId="0" xfId="0" applyNumberFormat="1" applyFont="1" applyFill="1" applyBorder="1" applyAlignment="1" quotePrefix="1">
      <alignment horizontal="center"/>
    </xf>
    <xf numFmtId="6" fontId="0" fillId="0" borderId="36" xfId="0" applyNumberFormat="1" applyFont="1" applyBorder="1" applyAlignment="1">
      <alignment horizontal="right"/>
    </xf>
    <xf numFmtId="8" fontId="11" fillId="0" borderId="26" xfId="0" applyNumberFormat="1" applyFont="1" applyBorder="1" applyAlignment="1" quotePrefix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34" xfId="0" applyFont="1" applyBorder="1" applyAlignment="1" quotePrefix="1">
      <alignment horizontal="center"/>
    </xf>
    <xf numFmtId="0" fontId="2" fillId="33" borderId="22" xfId="0" applyFont="1" applyFill="1" applyBorder="1" applyAlignment="1">
      <alignment horizontal="center"/>
    </xf>
    <xf numFmtId="6" fontId="11" fillId="0" borderId="29" xfId="0" applyNumberFormat="1" applyFont="1" applyBorder="1" applyAlignment="1" quotePrefix="1">
      <alignment/>
    </xf>
    <xf numFmtId="17" fontId="11" fillId="0" borderId="28" xfId="0" applyNumberFormat="1" applyFont="1" applyFill="1" applyBorder="1" applyAlignment="1" quotePrefix="1">
      <alignment horizontal="center"/>
    </xf>
    <xf numFmtId="0" fontId="11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6" fontId="0" fillId="32" borderId="27" xfId="0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 horizontal="right"/>
    </xf>
    <xf numFmtId="6" fontId="0" fillId="32" borderId="26" xfId="0" applyNumberFormat="1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6" fontId="11" fillId="0" borderId="19" xfId="0" applyNumberFormat="1" applyFont="1" applyFill="1" applyBorder="1" applyAlignment="1" quotePrefix="1">
      <alignment horizontal="right"/>
    </xf>
    <xf numFmtId="16" fontId="0" fillId="0" borderId="15" xfId="0" applyNumberFormat="1" applyFont="1" applyFill="1" applyBorder="1" applyAlignment="1" quotePrefix="1">
      <alignment horizontal="center"/>
    </xf>
    <xf numFmtId="0" fontId="11" fillId="0" borderId="38" xfId="0" applyFont="1" applyBorder="1" applyAlignment="1" quotePrefix="1">
      <alignment horizontal="center"/>
    </xf>
    <xf numFmtId="0" fontId="11" fillId="0" borderId="34" xfId="0" applyFont="1" applyBorder="1" applyAlignment="1">
      <alignment horizontal="center"/>
    </xf>
    <xf numFmtId="8" fontId="11" fillId="0" borderId="34" xfId="0" applyNumberFormat="1" applyFont="1" applyBorder="1" applyAlignment="1">
      <alignment horizontal="center"/>
    </xf>
    <xf numFmtId="17" fontId="0" fillId="0" borderId="14" xfId="0" applyNumberFormat="1" applyFont="1" applyFill="1" applyBorder="1" applyAlignment="1" quotePrefix="1">
      <alignment horizontal="center"/>
    </xf>
    <xf numFmtId="6" fontId="11" fillId="0" borderId="15" xfId="0" applyNumberFormat="1" applyFont="1" applyFill="1" applyBorder="1" applyAlignment="1" quotePrefix="1">
      <alignment horizontal="right"/>
    </xf>
    <xf numFmtId="0" fontId="11" fillId="0" borderId="15" xfId="0" applyFont="1" applyFill="1" applyBorder="1" applyAlignment="1">
      <alignment/>
    </xf>
    <xf numFmtId="6" fontId="11" fillId="0" borderId="26" xfId="0" applyNumberFormat="1" applyFont="1" applyFill="1" applyBorder="1" applyAlignment="1" quotePrefix="1">
      <alignment horizontal="right"/>
    </xf>
    <xf numFmtId="8" fontId="11" fillId="0" borderId="16" xfId="0" applyNumberFormat="1" applyFont="1" applyFill="1" applyBorder="1" applyAlignment="1" quotePrefix="1">
      <alignment horizontal="center"/>
    </xf>
    <xf numFmtId="0" fontId="56" fillId="33" borderId="0" xfId="0" applyFont="1" applyFill="1" applyBorder="1" applyAlignment="1">
      <alignment horizontal="center"/>
    </xf>
    <xf numFmtId="6" fontId="11" fillId="0" borderId="15" xfId="0" applyNumberFormat="1" applyFont="1" applyFill="1" applyBorder="1" applyAlignment="1">
      <alignment horizontal="right"/>
    </xf>
    <xf numFmtId="8" fontId="11" fillId="0" borderId="2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1" fillId="32" borderId="19" xfId="0" applyFont="1" applyFill="1" applyBorder="1" applyAlignment="1" quotePrefix="1">
      <alignment horizontal="center"/>
    </xf>
    <xf numFmtId="16" fontId="11" fillId="32" borderId="12" xfId="0" applyNumberFormat="1" applyFont="1" applyFill="1" applyBorder="1" applyAlignment="1" quotePrefix="1">
      <alignment horizontal="center"/>
    </xf>
    <xf numFmtId="0" fontId="11" fillId="32" borderId="23" xfId="0" applyFont="1" applyFill="1" applyBorder="1" applyAlignment="1" quotePrefix="1">
      <alignment horizontal="center"/>
    </xf>
    <xf numFmtId="0" fontId="11" fillId="32" borderId="17" xfId="0" applyFont="1" applyFill="1" applyBorder="1" applyAlignment="1">
      <alignment horizontal="center"/>
    </xf>
    <xf numFmtId="6" fontId="11" fillId="32" borderId="17" xfId="0" applyNumberFormat="1" applyFont="1" applyFill="1" applyBorder="1" applyAlignment="1" quotePrefix="1">
      <alignment horizontal="right"/>
    </xf>
    <xf numFmtId="0" fontId="11" fillId="32" borderId="23" xfId="0" applyFont="1" applyFill="1" applyBorder="1" applyAlignment="1">
      <alignment/>
    </xf>
    <xf numFmtId="8" fontId="0" fillId="33" borderId="13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6" fontId="0" fillId="33" borderId="26" xfId="0" applyNumberFormat="1" applyFont="1" applyFill="1" applyBorder="1" applyAlignment="1">
      <alignment horizontal="right"/>
    </xf>
    <xf numFmtId="8" fontId="0" fillId="0" borderId="13" xfId="0" applyNumberFormat="1" applyFont="1" applyBorder="1" applyAlignment="1">
      <alignment horizontal="center"/>
    </xf>
    <xf numFmtId="8" fontId="0" fillId="0" borderId="1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6" fontId="55" fillId="0" borderId="14" xfId="0" applyNumberFormat="1" applyFont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6" fontId="55" fillId="0" borderId="26" xfId="0" applyNumberFormat="1" applyFont="1" applyBorder="1" applyAlignment="1">
      <alignment horizontal="right"/>
    </xf>
    <xf numFmtId="6" fontId="55" fillId="0" borderId="15" xfId="0" applyNumberFormat="1" applyFont="1" applyBorder="1" applyAlignment="1">
      <alignment horizontal="right"/>
    </xf>
    <xf numFmtId="3" fontId="0" fillId="0" borderId="26" xfId="0" applyNumberFormat="1" applyFont="1" applyBorder="1" applyAlignment="1" quotePrefix="1">
      <alignment horizontal="center"/>
    </xf>
    <xf numFmtId="0" fontId="55" fillId="0" borderId="15" xfId="0" applyFont="1" applyBorder="1" applyAlignment="1" quotePrefix="1">
      <alignment horizontal="center"/>
    </xf>
    <xf numFmtId="6" fontId="55" fillId="0" borderId="15" xfId="0" applyNumberFormat="1" applyFont="1" applyBorder="1" applyAlignment="1">
      <alignment/>
    </xf>
    <xf numFmtId="17" fontId="0" fillId="0" borderId="36" xfId="0" applyNumberFormat="1" applyFont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0" fontId="0" fillId="0" borderId="31" xfId="0" applyFont="1" applyBorder="1" applyAlignment="1" quotePrefix="1">
      <alignment/>
    </xf>
    <xf numFmtId="0" fontId="0" fillId="0" borderId="27" xfId="0" applyFont="1" applyBorder="1" applyAlignment="1" quotePrefix="1">
      <alignment horizontal="right"/>
    </xf>
    <xf numFmtId="6" fontId="0" fillId="0" borderId="27" xfId="0" applyNumberFormat="1" applyFont="1" applyBorder="1" applyAlignment="1">
      <alignment/>
    </xf>
    <xf numFmtId="16" fontId="55" fillId="0" borderId="26" xfId="0" applyNumberFormat="1" applyFont="1" applyBorder="1" applyAlignment="1" quotePrefix="1">
      <alignment horizontal="center"/>
    </xf>
    <xf numFmtId="16" fontId="55" fillId="32" borderId="15" xfId="0" applyNumberFormat="1" applyFont="1" applyFill="1" applyBorder="1" applyAlignment="1" quotePrefix="1">
      <alignment horizontal="center"/>
    </xf>
    <xf numFmtId="0" fontId="55" fillId="0" borderId="26" xfId="0" applyFont="1" applyBorder="1" applyAlignment="1">
      <alignment/>
    </xf>
    <xf numFmtId="0" fontId="55" fillId="0" borderId="26" xfId="0" applyFont="1" applyBorder="1" applyAlignment="1" quotePrefix="1">
      <alignment horizontal="center"/>
    </xf>
    <xf numFmtId="6" fontId="0" fillId="0" borderId="23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 horizontal="center"/>
    </xf>
    <xf numFmtId="17" fontId="0" fillId="0" borderId="36" xfId="0" applyNumberFormat="1" applyFont="1" applyFill="1" applyBorder="1" applyAlignment="1" quotePrefix="1">
      <alignment horizontal="center"/>
    </xf>
    <xf numFmtId="0" fontId="0" fillId="32" borderId="39" xfId="0" applyNumberFormat="1" applyFont="1" applyFill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8" fontId="11" fillId="0" borderId="39" xfId="0" applyNumberFormat="1" applyFont="1" applyBorder="1" applyAlignment="1" quotePrefix="1">
      <alignment horizontal="center"/>
    </xf>
    <xf numFmtId="0" fontId="11" fillId="32" borderId="16" xfId="0" applyFont="1" applyFill="1" applyBorder="1" applyAlignment="1">
      <alignment horizontal="center"/>
    </xf>
    <xf numFmtId="6" fontId="11" fillId="32" borderId="16" xfId="0" applyNumberFormat="1" applyFont="1" applyFill="1" applyBorder="1" applyAlignment="1" quotePrefix="1">
      <alignment horizontal="right"/>
    </xf>
    <xf numFmtId="16" fontId="11" fillId="0" borderId="16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 quotePrefix="1">
      <alignment horizontal="center"/>
    </xf>
    <xf numFmtId="16" fontId="11" fillId="32" borderId="12" xfId="0" applyNumberFormat="1" applyFont="1" applyFill="1" applyBorder="1" applyAlignment="1">
      <alignment horizontal="center"/>
    </xf>
    <xf numFmtId="0" fontId="11" fillId="32" borderId="12" xfId="0" applyFont="1" applyFill="1" applyBorder="1" applyAlignment="1" quotePrefix="1">
      <alignment horizontal="center"/>
    </xf>
    <xf numFmtId="6" fontId="0" fillId="33" borderId="19" xfId="0" applyNumberFormat="1" applyFont="1" applyFill="1" applyBorder="1" applyAlignment="1">
      <alignment horizontal="right"/>
    </xf>
    <xf numFmtId="6" fontId="11" fillId="32" borderId="13" xfId="0" applyNumberFormat="1" applyFont="1" applyFill="1" applyBorder="1" applyAlignment="1" quotePrefix="1">
      <alignment horizontal="right"/>
    </xf>
    <xf numFmtId="0" fontId="11" fillId="32" borderId="13" xfId="0" applyFont="1" applyFill="1" applyBorder="1" applyAlignment="1">
      <alignment horizontal="center"/>
    </xf>
    <xf numFmtId="0" fontId="11" fillId="32" borderId="19" xfId="0" applyFont="1" applyFill="1" applyBorder="1" applyAlignment="1">
      <alignment/>
    </xf>
    <xf numFmtId="6" fontId="0" fillId="33" borderId="14" xfId="0" applyNumberFormat="1" applyFont="1" applyFill="1" applyBorder="1" applyAlignment="1">
      <alignment horizontal="right"/>
    </xf>
    <xf numFmtId="0" fontId="55" fillId="0" borderId="14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6" fontId="55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6" fontId="0" fillId="0" borderId="31" xfId="0" applyNumberFormat="1" applyFont="1" applyBorder="1" applyAlignment="1" quotePrefix="1">
      <alignment horizontal="right"/>
    </xf>
    <xf numFmtId="0" fontId="55" fillId="0" borderId="14" xfId="0" applyFont="1" applyBorder="1" applyAlignment="1" quotePrefix="1">
      <alignment horizontal="center"/>
    </xf>
    <xf numFmtId="16" fontId="2" fillId="0" borderId="15" xfId="0" applyNumberFormat="1" applyFont="1" applyBorder="1" applyAlignment="1" quotePrefix="1">
      <alignment horizontal="center"/>
    </xf>
    <xf numFmtId="0" fontId="56" fillId="0" borderId="26" xfId="0" applyFont="1" applyBorder="1" applyAlignment="1" quotePrefix="1">
      <alignment horizontal="center"/>
    </xf>
    <xf numFmtId="16" fontId="55" fillId="32" borderId="26" xfId="0" applyNumberFormat="1" applyFont="1" applyFill="1" applyBorder="1" applyAlignment="1" quotePrefix="1">
      <alignment horizontal="center"/>
    </xf>
    <xf numFmtId="8" fontId="55" fillId="0" borderId="28" xfId="0" applyNumberFormat="1" applyFont="1" applyBorder="1" applyAlignment="1">
      <alignment horizontal="center"/>
    </xf>
    <xf numFmtId="6" fontId="0" fillId="0" borderId="15" xfId="0" applyNumberFormat="1" applyFont="1" applyFill="1" applyBorder="1" applyAlignment="1">
      <alignment horizontal="right"/>
    </xf>
    <xf numFmtId="6" fontId="0" fillId="0" borderId="28" xfId="0" applyNumberFormat="1" applyFont="1" applyFill="1" applyBorder="1" applyAlignment="1" quotePrefix="1">
      <alignment horizontal="right"/>
    </xf>
    <xf numFmtId="0" fontId="0" fillId="0" borderId="24" xfId="0" applyFont="1" applyBorder="1" applyAlignment="1">
      <alignment/>
    </xf>
    <xf numFmtId="0" fontId="11" fillId="0" borderId="28" xfId="0" applyFont="1" applyBorder="1" applyAlignment="1">
      <alignment/>
    </xf>
    <xf numFmtId="16" fontId="11" fillId="32" borderId="14" xfId="0" applyNumberFormat="1" applyFont="1" applyFill="1" applyBorder="1" applyAlignment="1" quotePrefix="1">
      <alignment horizontal="center"/>
    </xf>
    <xf numFmtId="0" fontId="11" fillId="32" borderId="14" xfId="0" applyFont="1" applyFill="1" applyBorder="1" applyAlignment="1" quotePrefix="1">
      <alignment horizontal="center"/>
    </xf>
    <xf numFmtId="0" fontId="11" fillId="32" borderId="14" xfId="0" applyFont="1" applyFill="1" applyBorder="1" applyAlignment="1">
      <alignment/>
    </xf>
    <xf numFmtId="16" fontId="11" fillId="32" borderId="19" xfId="0" applyNumberFormat="1" applyFont="1" applyFill="1" applyBorder="1" applyAlignment="1" quotePrefix="1">
      <alignment horizontal="center"/>
    </xf>
    <xf numFmtId="16" fontId="11" fillId="32" borderId="2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" fontId="12" fillId="0" borderId="27" xfId="0" applyNumberFormat="1" applyFont="1" applyBorder="1" applyAlignment="1" quotePrefix="1">
      <alignment horizontal="center"/>
    </xf>
    <xf numFmtId="6" fontId="0" fillId="0" borderId="31" xfId="0" applyNumberFormat="1" applyFont="1" applyBorder="1" applyAlignment="1">
      <alignment horizontal="right"/>
    </xf>
    <xf numFmtId="6" fontId="55" fillId="0" borderId="14" xfId="0" applyNumberFormat="1" applyFont="1" applyBorder="1" applyAlignment="1">
      <alignment/>
    </xf>
    <xf numFmtId="0" fontId="56" fillId="33" borderId="19" xfId="0" applyFont="1" applyFill="1" applyBorder="1" applyAlignment="1">
      <alignment horizontal="center"/>
    </xf>
    <xf numFmtId="16" fontId="56" fillId="0" borderId="14" xfId="0" applyNumberFormat="1" applyFont="1" applyBorder="1" applyAlignment="1" quotePrefix="1">
      <alignment horizontal="center"/>
    </xf>
    <xf numFmtId="0" fontId="56" fillId="0" borderId="27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16" fontId="11" fillId="32" borderId="22" xfId="0" applyNumberFormat="1" applyFont="1" applyFill="1" applyBorder="1" applyAlignment="1" quotePrefix="1">
      <alignment horizontal="center"/>
    </xf>
    <xf numFmtId="16" fontId="11" fillId="32" borderId="22" xfId="0" applyNumberFormat="1" applyFont="1" applyFill="1" applyBorder="1" applyAlignment="1">
      <alignment horizontal="center"/>
    </xf>
    <xf numFmtId="0" fontId="11" fillId="32" borderId="22" xfId="0" applyFont="1" applyFill="1" applyBorder="1" applyAlignment="1" quotePrefix="1">
      <alignment horizontal="center"/>
    </xf>
    <xf numFmtId="0" fontId="11" fillId="32" borderId="24" xfId="0" applyFont="1" applyFill="1" applyBorder="1" applyAlignment="1">
      <alignment horizontal="center"/>
    </xf>
    <xf numFmtId="6" fontId="11" fillId="32" borderId="24" xfId="0" applyNumberFormat="1" applyFont="1" applyFill="1" applyBorder="1" applyAlignment="1" quotePrefix="1">
      <alignment horizontal="right"/>
    </xf>
    <xf numFmtId="6" fontId="0" fillId="33" borderId="23" xfId="0" applyNumberFormat="1" applyFont="1" applyFill="1" applyBorder="1" applyAlignment="1">
      <alignment horizontal="right"/>
    </xf>
    <xf numFmtId="8" fontId="11" fillId="32" borderId="24" xfId="0" applyNumberFormat="1" applyFont="1" applyFill="1" applyBorder="1" applyAlignment="1" quotePrefix="1">
      <alignment horizontal="center"/>
    </xf>
    <xf numFmtId="8" fontId="11" fillId="0" borderId="19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6" fontId="11" fillId="0" borderId="14" xfId="0" applyNumberFormat="1" applyFont="1" applyBorder="1" applyAlignment="1">
      <alignment/>
    </xf>
    <xf numFmtId="6" fontId="0" fillId="32" borderId="0" xfId="0" applyNumberFormat="1" applyFont="1" applyFill="1" applyBorder="1" applyAlignment="1">
      <alignment/>
    </xf>
    <xf numFmtId="6" fontId="11" fillId="0" borderId="28" xfId="0" applyNumberFormat="1" applyFont="1" applyBorder="1" applyAlignment="1" quotePrefix="1">
      <alignment/>
    </xf>
    <xf numFmtId="6" fontId="11" fillId="0" borderId="19" xfId="0" applyNumberFormat="1" applyFont="1" applyBorder="1" applyAlignment="1" quotePrefix="1">
      <alignment/>
    </xf>
    <xf numFmtId="0" fontId="0" fillId="0" borderId="25" xfId="0" applyFont="1" applyBorder="1" applyAlignment="1" quotePrefix="1">
      <alignment horizontal="center"/>
    </xf>
    <xf numFmtId="16" fontId="55" fillId="0" borderId="2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/>
    </xf>
    <xf numFmtId="6" fontId="55" fillId="0" borderId="31" xfId="0" applyNumberFormat="1" applyFont="1" applyBorder="1" applyAlignment="1" quotePrefix="1">
      <alignment horizontal="right"/>
    </xf>
    <xf numFmtId="0" fontId="0" fillId="0" borderId="25" xfId="0" applyFont="1" applyBorder="1" applyAlignment="1">
      <alignment horizontal="left"/>
    </xf>
    <xf numFmtId="0" fontId="11" fillId="0" borderId="28" xfId="0" applyFont="1" applyFill="1" applyBorder="1" applyAlignment="1" quotePrefix="1">
      <alignment horizontal="center"/>
    </xf>
    <xf numFmtId="0" fontId="11" fillId="0" borderId="28" xfId="0" applyFont="1" applyFill="1" applyBorder="1" applyAlignment="1">
      <alignment horizontal="center"/>
    </xf>
    <xf numFmtId="16" fontId="55" fillId="0" borderId="36" xfId="0" applyNumberFormat="1" applyFont="1" applyFill="1" applyBorder="1" applyAlignment="1" quotePrefix="1">
      <alignment horizontal="center"/>
    </xf>
    <xf numFmtId="16" fontId="55" fillId="0" borderId="27" xfId="0" applyNumberFormat="1" applyFont="1" applyFill="1" applyBorder="1" applyAlignment="1">
      <alignment horizontal="center"/>
    </xf>
    <xf numFmtId="0" fontId="55" fillId="0" borderId="31" xfId="0" applyFont="1" applyFill="1" applyBorder="1" applyAlignment="1" quotePrefix="1">
      <alignment horizontal="center"/>
    </xf>
    <xf numFmtId="16" fontId="55" fillId="0" borderId="27" xfId="0" applyNumberFormat="1" applyFont="1" applyFill="1" applyBorder="1" applyAlignment="1" quotePrefix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left"/>
    </xf>
    <xf numFmtId="6" fontId="55" fillId="0" borderId="27" xfId="0" applyNumberFormat="1" applyFont="1" applyFill="1" applyBorder="1" applyAlignment="1">
      <alignment horizontal="right"/>
    </xf>
    <xf numFmtId="8" fontId="55" fillId="0" borderId="39" xfId="0" applyNumberFormat="1" applyFont="1" applyFill="1" applyBorder="1" applyAlignment="1" quotePrefix="1">
      <alignment horizontal="center"/>
    </xf>
    <xf numFmtId="17" fontId="55" fillId="0" borderId="22" xfId="0" applyNumberFormat="1" applyFont="1" applyBorder="1" applyAlignment="1" quotePrefix="1">
      <alignment horizontal="center"/>
    </xf>
    <xf numFmtId="0" fontId="55" fillId="0" borderId="23" xfId="0" applyFont="1" applyBorder="1" applyAlignment="1" quotePrefix="1">
      <alignment horizontal="center"/>
    </xf>
    <xf numFmtId="6" fontId="55" fillId="0" borderId="23" xfId="0" applyNumberFormat="1" applyFont="1" applyBorder="1" applyAlignment="1">
      <alignment horizontal="right"/>
    </xf>
    <xf numFmtId="0" fontId="55" fillId="0" borderId="23" xfId="0" applyFont="1" applyBorder="1" applyAlignment="1">
      <alignment/>
    </xf>
    <xf numFmtId="0" fontId="56" fillId="0" borderId="12" xfId="0" applyFont="1" applyBorder="1" applyAlignment="1">
      <alignment/>
    </xf>
    <xf numFmtId="0" fontId="55" fillId="0" borderId="0" xfId="0" applyFont="1" applyFill="1" applyAlignment="1">
      <alignment/>
    </xf>
    <xf numFmtId="0" fontId="56" fillId="0" borderId="16" xfId="0" applyFont="1" applyBorder="1" applyAlignment="1">
      <alignment horizontal="center"/>
    </xf>
    <xf numFmtId="0" fontId="56" fillId="32" borderId="26" xfId="0" applyFont="1" applyFill="1" applyBorder="1" applyAlignment="1" quotePrefix="1">
      <alignment horizontal="center"/>
    </xf>
    <xf numFmtId="16" fontId="55" fillId="32" borderId="15" xfId="0" applyNumberFormat="1" applyFont="1" applyFill="1" applyBorder="1" applyAlignment="1">
      <alignment horizontal="center"/>
    </xf>
    <xf numFmtId="0" fontId="55" fillId="32" borderId="26" xfId="0" applyFont="1" applyFill="1" applyBorder="1" applyAlignment="1" quotePrefix="1">
      <alignment horizontal="center"/>
    </xf>
    <xf numFmtId="0" fontId="55" fillId="32" borderId="15" xfId="0" applyFont="1" applyFill="1" applyBorder="1" applyAlignment="1" quotePrefix="1">
      <alignment horizontal="center"/>
    </xf>
    <xf numFmtId="0" fontId="55" fillId="32" borderId="26" xfId="0" applyFont="1" applyFill="1" applyBorder="1" applyAlignment="1">
      <alignment horizontal="center"/>
    </xf>
    <xf numFmtId="0" fontId="55" fillId="32" borderId="15" xfId="0" applyFont="1" applyFill="1" applyBorder="1" applyAlignment="1">
      <alignment horizontal="center"/>
    </xf>
    <xf numFmtId="0" fontId="55" fillId="32" borderId="26" xfId="0" applyFont="1" applyFill="1" applyBorder="1" applyAlignment="1">
      <alignment/>
    </xf>
    <xf numFmtId="6" fontId="55" fillId="32" borderId="15" xfId="0" applyNumberFormat="1" applyFont="1" applyFill="1" applyBorder="1" applyAlignment="1" quotePrefix="1">
      <alignment horizontal="right"/>
    </xf>
    <xf numFmtId="6" fontId="55" fillId="32" borderId="26" xfId="0" applyNumberFormat="1" applyFont="1" applyFill="1" applyBorder="1" applyAlignment="1" quotePrefix="1">
      <alignment horizontal="right"/>
    </xf>
    <xf numFmtId="8" fontId="55" fillId="32" borderId="26" xfId="0" applyNumberFormat="1" applyFont="1" applyFill="1" applyBorder="1" applyAlignment="1" quotePrefix="1">
      <alignment horizontal="center"/>
    </xf>
    <xf numFmtId="6" fontId="11" fillId="0" borderId="15" xfId="0" applyNumberFormat="1" applyFont="1" applyBorder="1" applyAlignment="1">
      <alignment horizontal="right"/>
    </xf>
    <xf numFmtId="6" fontId="11" fillId="0" borderId="26" xfId="0" applyNumberFormat="1" applyFont="1" applyBorder="1" applyAlignment="1" quotePrefix="1">
      <alignment/>
    </xf>
    <xf numFmtId="6" fontId="11" fillId="0" borderId="16" xfId="0" applyNumberFormat="1" applyFont="1" applyBorder="1" applyAlignment="1">
      <alignment/>
    </xf>
    <xf numFmtId="16" fontId="11" fillId="0" borderId="28" xfId="0" applyNumberFormat="1" applyFont="1" applyFill="1" applyBorder="1" applyAlignment="1" quotePrefix="1">
      <alignment horizontal="center"/>
    </xf>
    <xf numFmtId="6" fontId="11" fillId="0" borderId="28" xfId="0" applyNumberFormat="1" applyFont="1" applyFill="1" applyBorder="1" applyAlignment="1">
      <alignment horizontal="right"/>
    </xf>
    <xf numFmtId="17" fontId="55" fillId="0" borderId="16" xfId="0" applyNumberFormat="1" applyFont="1" applyBorder="1" applyAlignment="1" quotePrefix="1">
      <alignment horizontal="center"/>
    </xf>
    <xf numFmtId="17" fontId="11" fillId="0" borderId="16" xfId="0" applyNumberFormat="1" applyFont="1" applyBorder="1" applyAlignment="1" quotePrefix="1">
      <alignment horizontal="center"/>
    </xf>
    <xf numFmtId="17" fontId="0" fillId="0" borderId="34" xfId="0" applyNumberFormat="1" applyFont="1" applyBorder="1" applyAlignment="1" quotePrefix="1">
      <alignment horizontal="center"/>
    </xf>
    <xf numFmtId="0" fontId="55" fillId="0" borderId="36" xfId="0" applyFont="1" applyBorder="1" applyAlignment="1">
      <alignment horizontal="center"/>
    </xf>
    <xf numFmtId="0" fontId="56" fillId="0" borderId="27" xfId="0" applyFont="1" applyBorder="1" applyAlignment="1" quotePrefix="1">
      <alignment horizontal="center"/>
    </xf>
    <xf numFmtId="0" fontId="56" fillId="0" borderId="22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56" fillId="0" borderId="35" xfId="0" applyFont="1" applyBorder="1" applyAlignment="1">
      <alignment horizontal="center"/>
    </xf>
    <xf numFmtId="16" fontId="0" fillId="0" borderId="25" xfId="0" applyNumberFormat="1" applyFont="1" applyFill="1" applyBorder="1" applyAlignment="1" quotePrefix="1">
      <alignment horizontal="center"/>
    </xf>
    <xf numFmtId="16" fontId="0" fillId="0" borderId="35" xfId="0" applyNumberFormat="1" applyFont="1" applyFill="1" applyBorder="1" applyAlignment="1">
      <alignment horizontal="center"/>
    </xf>
    <xf numFmtId="0" fontId="2" fillId="0" borderId="25" xfId="0" applyFont="1" applyFill="1" applyBorder="1" applyAlignment="1" quotePrefix="1">
      <alignment horizontal="center"/>
    </xf>
    <xf numFmtId="16" fontId="0" fillId="0" borderId="35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35" xfId="0" applyFont="1" applyFill="1" applyBorder="1" applyAlignment="1" quotePrefix="1">
      <alignment horizontal="center"/>
    </xf>
    <xf numFmtId="6" fontId="0" fillId="0" borderId="35" xfId="0" applyNumberFormat="1" applyFont="1" applyFill="1" applyBorder="1" applyAlignment="1" quotePrefix="1">
      <alignment horizontal="right"/>
    </xf>
    <xf numFmtId="6" fontId="0" fillId="0" borderId="25" xfId="0" applyNumberFormat="1" applyFont="1" applyFill="1" applyBorder="1" applyAlignment="1" quotePrefix="1">
      <alignment horizontal="right"/>
    </xf>
    <xf numFmtId="6" fontId="0" fillId="0" borderId="35" xfId="0" applyNumberFormat="1" applyFont="1" applyFill="1" applyBorder="1" applyAlignment="1">
      <alignment horizontal="right"/>
    </xf>
    <xf numFmtId="8" fontId="0" fillId="0" borderId="25" xfId="0" applyNumberFormat="1" applyFont="1" applyFill="1" applyBorder="1" applyAlignment="1" quotePrefix="1">
      <alignment horizontal="center"/>
    </xf>
    <xf numFmtId="0" fontId="2" fillId="0" borderId="37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" fontId="11" fillId="32" borderId="25" xfId="0" applyNumberFormat="1" applyFont="1" applyFill="1" applyBorder="1" applyAlignment="1" quotePrefix="1">
      <alignment horizontal="center"/>
    </xf>
    <xf numFmtId="16" fontId="11" fillId="32" borderId="35" xfId="0" applyNumberFormat="1" applyFont="1" applyFill="1" applyBorder="1" applyAlignment="1" quotePrefix="1">
      <alignment horizontal="center"/>
    </xf>
    <xf numFmtId="0" fontId="11" fillId="32" borderId="25" xfId="0" applyFont="1" applyFill="1" applyBorder="1" applyAlignment="1" quotePrefix="1">
      <alignment horizontal="center"/>
    </xf>
    <xf numFmtId="0" fontId="11" fillId="32" borderId="35" xfId="0" applyFont="1" applyFill="1" applyBorder="1" applyAlignment="1" quotePrefix="1">
      <alignment horizontal="center"/>
    </xf>
    <xf numFmtId="0" fontId="11" fillId="32" borderId="25" xfId="0" applyFont="1" applyFill="1" applyBorder="1" applyAlignment="1">
      <alignment horizontal="center"/>
    </xf>
    <xf numFmtId="0" fontId="11" fillId="32" borderId="35" xfId="0" applyFont="1" applyFill="1" applyBorder="1" applyAlignment="1">
      <alignment horizontal="center"/>
    </xf>
    <xf numFmtId="0" fontId="11" fillId="32" borderId="25" xfId="0" applyFont="1" applyFill="1" applyBorder="1" applyAlignment="1">
      <alignment/>
    </xf>
    <xf numFmtId="6" fontId="11" fillId="32" borderId="35" xfId="0" applyNumberFormat="1" applyFont="1" applyFill="1" applyBorder="1" applyAlignment="1" quotePrefix="1">
      <alignment horizontal="right"/>
    </xf>
    <xf numFmtId="6" fontId="11" fillId="32" borderId="25" xfId="0" applyNumberFormat="1" applyFont="1" applyFill="1" applyBorder="1" applyAlignment="1" quotePrefix="1">
      <alignment horizontal="right"/>
    </xf>
    <xf numFmtId="6" fontId="11" fillId="32" borderId="40" xfId="0" applyNumberFormat="1" applyFont="1" applyFill="1" applyBorder="1" applyAlignment="1">
      <alignment horizontal="right"/>
    </xf>
    <xf numFmtId="8" fontId="11" fillId="32" borderId="25" xfId="0" applyNumberFormat="1" applyFont="1" applyFill="1" applyBorder="1" applyAlignment="1" quotePrefix="1">
      <alignment horizontal="center"/>
    </xf>
    <xf numFmtId="0" fontId="56" fillId="0" borderId="14" xfId="0" applyFont="1" applyFill="1" applyBorder="1" applyAlignment="1">
      <alignment horizontal="center"/>
    </xf>
    <xf numFmtId="0" fontId="55" fillId="0" borderId="36" xfId="0" applyFont="1" applyFill="1" applyBorder="1" applyAlignment="1" quotePrefix="1">
      <alignment horizontal="center"/>
    </xf>
    <xf numFmtId="0" fontId="55" fillId="0" borderId="31" xfId="0" applyFont="1" applyBorder="1" applyAlignment="1" quotePrefix="1">
      <alignment/>
    </xf>
    <xf numFmtId="0" fontId="55" fillId="0" borderId="39" xfId="0" applyFont="1" applyBorder="1" applyAlignment="1" quotePrefix="1">
      <alignment horizontal="center"/>
    </xf>
    <xf numFmtId="0" fontId="55" fillId="0" borderId="25" xfId="0" applyFont="1" applyBorder="1" applyAlignment="1">
      <alignment horizontal="center"/>
    </xf>
    <xf numFmtId="17" fontId="55" fillId="0" borderId="25" xfId="0" applyNumberFormat="1" applyFont="1" applyFill="1" applyBorder="1" applyAlignment="1" quotePrefix="1">
      <alignment horizontal="center"/>
    </xf>
    <xf numFmtId="0" fontId="55" fillId="0" borderId="35" xfId="0" applyFont="1" applyFill="1" applyBorder="1" applyAlignment="1">
      <alignment horizontal="center"/>
    </xf>
    <xf numFmtId="0" fontId="56" fillId="0" borderId="25" xfId="0" applyFont="1" applyFill="1" applyBorder="1" applyAlignment="1" quotePrefix="1">
      <alignment horizontal="center"/>
    </xf>
    <xf numFmtId="0" fontId="55" fillId="0" borderId="35" xfId="0" applyFont="1" applyFill="1" applyBorder="1" applyAlignment="1" quotePrefix="1">
      <alignment horizontal="center"/>
    </xf>
    <xf numFmtId="0" fontId="55" fillId="0" borderId="25" xfId="0" applyFont="1" applyFill="1" applyBorder="1" applyAlignment="1" quotePrefix="1">
      <alignment horizontal="center"/>
    </xf>
    <xf numFmtId="0" fontId="55" fillId="0" borderId="25" xfId="0" applyFont="1" applyFill="1" applyBorder="1" applyAlignment="1">
      <alignment horizontal="left"/>
    </xf>
    <xf numFmtId="0" fontId="55" fillId="0" borderId="25" xfId="0" applyFont="1" applyFill="1" applyBorder="1" applyAlignment="1">
      <alignment horizontal="center"/>
    </xf>
    <xf numFmtId="6" fontId="55" fillId="0" borderId="35" xfId="0" applyNumberFormat="1" applyFont="1" applyFill="1" applyBorder="1" applyAlignment="1">
      <alignment horizontal="right"/>
    </xf>
    <xf numFmtId="6" fontId="55" fillId="32" borderId="25" xfId="0" applyNumberFormat="1" applyFont="1" applyFill="1" applyBorder="1" applyAlignment="1" quotePrefix="1">
      <alignment horizontal="right"/>
    </xf>
    <xf numFmtId="6" fontId="55" fillId="32" borderId="35" xfId="0" applyNumberFormat="1" applyFont="1" applyFill="1" applyBorder="1" applyAlignment="1">
      <alignment/>
    </xf>
    <xf numFmtId="8" fontId="55" fillId="32" borderId="25" xfId="0" applyNumberFormat="1" applyFont="1" applyFill="1" applyBorder="1" applyAlignment="1" quotePrefix="1">
      <alignment horizontal="center"/>
    </xf>
    <xf numFmtId="6" fontId="11" fillId="0" borderId="27" xfId="0" applyNumberFormat="1" applyFont="1" applyBorder="1" applyAlignment="1">
      <alignment horizontal="right"/>
    </xf>
    <xf numFmtId="6" fontId="11" fillId="0" borderId="31" xfId="0" applyNumberFormat="1" applyFont="1" applyBorder="1" applyAlignment="1" quotePrefix="1">
      <alignment/>
    </xf>
    <xf numFmtId="6" fontId="11" fillId="0" borderId="27" xfId="0" applyNumberFormat="1" applyFont="1" applyBorder="1" applyAlignment="1" quotePrefix="1">
      <alignment/>
    </xf>
    <xf numFmtId="0" fontId="11" fillId="0" borderId="35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16" fontId="11" fillId="0" borderId="37" xfId="0" applyNumberFormat="1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35" xfId="0" applyFont="1" applyBorder="1" applyAlignment="1">
      <alignment/>
    </xf>
    <xf numFmtId="6" fontId="11" fillId="0" borderId="25" xfId="0" applyNumberFormat="1" applyFont="1" applyBorder="1" applyAlignment="1">
      <alignment horizontal="right"/>
    </xf>
    <xf numFmtId="6" fontId="11" fillId="0" borderId="35" xfId="0" applyNumberFormat="1" applyFont="1" applyBorder="1" applyAlignment="1">
      <alignment/>
    </xf>
    <xf numFmtId="6" fontId="11" fillId="0" borderId="37" xfId="0" applyNumberFormat="1" applyFont="1" applyBorder="1" applyAlignment="1">
      <alignment/>
    </xf>
    <xf numFmtId="8" fontId="11" fillId="0" borderId="25" xfId="0" applyNumberFormat="1" applyFont="1" applyBorder="1" applyAlignment="1" quotePrefix="1">
      <alignment horizontal="center"/>
    </xf>
    <xf numFmtId="0" fontId="12" fillId="0" borderId="23" xfId="0" applyFont="1" applyBorder="1" applyAlignment="1">
      <alignment horizontal="center"/>
    </xf>
    <xf numFmtId="6" fontId="0" fillId="0" borderId="23" xfId="0" applyNumberFormat="1" applyFont="1" applyBorder="1" applyAlignment="1">
      <alignment/>
    </xf>
    <xf numFmtId="8" fontId="0" fillId="0" borderId="24" xfId="0" applyNumberFormat="1" applyFont="1" applyBorder="1" applyAlignment="1" quotePrefix="1">
      <alignment horizontal="center"/>
    </xf>
    <xf numFmtId="0" fontId="11" fillId="0" borderId="38" xfId="0" applyFont="1" applyBorder="1" applyAlignment="1">
      <alignment horizontal="center"/>
    </xf>
    <xf numFmtId="3" fontId="0" fillId="0" borderId="27" xfId="0" applyNumberFormat="1" applyFont="1" applyBorder="1" applyAlignment="1" quotePrefix="1">
      <alignment horizontal="center"/>
    </xf>
    <xf numFmtId="0" fontId="11" fillId="0" borderId="38" xfId="0" applyFont="1" applyFill="1" applyBorder="1" applyAlignment="1" quotePrefix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6" fontId="11" fillId="0" borderId="28" xfId="0" applyNumberFormat="1" applyFont="1" applyFill="1" applyBorder="1" applyAlignment="1" quotePrefix="1">
      <alignment horizontal="right"/>
    </xf>
    <xf numFmtId="6" fontId="11" fillId="0" borderId="29" xfId="0" applyNumberFormat="1" applyFont="1" applyFill="1" applyBorder="1" applyAlignment="1" quotePrefix="1">
      <alignment horizontal="right"/>
    </xf>
    <xf numFmtId="8" fontId="11" fillId="0" borderId="34" xfId="0" applyNumberFormat="1" applyFont="1" applyFill="1" applyBorder="1" applyAlignment="1" quotePrefix="1">
      <alignment horizontal="center"/>
    </xf>
    <xf numFmtId="0" fontId="0" fillId="33" borderId="37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16" fontId="0" fillId="33" borderId="37" xfId="0" applyNumberFormat="1" applyFont="1" applyFill="1" applyBorder="1" applyAlignment="1" quotePrefix="1">
      <alignment horizontal="center"/>
    </xf>
    <xf numFmtId="16" fontId="0" fillId="33" borderId="25" xfId="0" applyNumberFormat="1" applyFont="1" applyFill="1" applyBorder="1" applyAlignment="1">
      <alignment horizontal="center"/>
    </xf>
    <xf numFmtId="0" fontId="2" fillId="33" borderId="35" xfId="0" applyFont="1" applyFill="1" applyBorder="1" applyAlignment="1" quotePrefix="1">
      <alignment horizontal="center"/>
    </xf>
    <xf numFmtId="16" fontId="0" fillId="33" borderId="25" xfId="0" applyNumberFormat="1" applyFont="1" applyFill="1" applyBorder="1" applyAlignment="1" quotePrefix="1">
      <alignment horizontal="center"/>
    </xf>
    <xf numFmtId="0" fontId="0" fillId="33" borderId="35" xfId="0" applyFont="1" applyFill="1" applyBorder="1" applyAlignment="1" quotePrefix="1">
      <alignment horizontal="center"/>
    </xf>
    <xf numFmtId="0" fontId="0" fillId="33" borderId="35" xfId="0" applyFont="1" applyFill="1" applyBorder="1" applyAlignment="1">
      <alignment horizontal="left"/>
    </xf>
    <xf numFmtId="0" fontId="0" fillId="33" borderId="35" xfId="0" applyFont="1" applyFill="1" applyBorder="1" applyAlignment="1">
      <alignment horizontal="center"/>
    </xf>
    <xf numFmtId="6" fontId="0" fillId="33" borderId="25" xfId="0" applyNumberFormat="1" applyFont="1" applyFill="1" applyBorder="1" applyAlignment="1">
      <alignment horizontal="right"/>
    </xf>
    <xf numFmtId="6" fontId="0" fillId="33" borderId="35" xfId="0" applyNumberFormat="1" applyFont="1" applyFill="1" applyBorder="1" applyAlignment="1" quotePrefix="1">
      <alignment horizontal="right"/>
    </xf>
    <xf numFmtId="8" fontId="0" fillId="33" borderId="40" xfId="0" applyNumberFormat="1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6" fontId="55" fillId="0" borderId="27" xfId="0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7" fontId="13" fillId="0" borderId="12" xfId="0" applyNumberFormat="1" applyFont="1" applyBorder="1" applyAlignment="1">
      <alignment horizontal="center"/>
    </xf>
    <xf numFmtId="16" fontId="11" fillId="32" borderId="14" xfId="0" applyNumberFormat="1" applyFont="1" applyFill="1" applyBorder="1" applyAlignment="1">
      <alignment horizontal="center"/>
    </xf>
    <xf numFmtId="0" fontId="11" fillId="32" borderId="26" xfId="0" applyFont="1" applyFill="1" applyBorder="1" applyAlignment="1">
      <alignment/>
    </xf>
    <xf numFmtId="6" fontId="11" fillId="32" borderId="15" xfId="0" applyNumberFormat="1" applyFont="1" applyFill="1" applyBorder="1" applyAlignment="1" quotePrefix="1">
      <alignment horizontal="right"/>
    </xf>
    <xf numFmtId="0" fontId="0" fillId="0" borderId="23" xfId="0" applyFont="1" applyFill="1" applyBorder="1" applyAlignment="1" quotePrefix="1">
      <alignment horizontal="center"/>
    </xf>
    <xf numFmtId="0" fontId="11" fillId="0" borderId="3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35" xfId="0" applyFont="1" applyFill="1" applyBorder="1" applyAlignment="1" quotePrefix="1">
      <alignment horizontal="center"/>
    </xf>
    <xf numFmtId="16" fontId="11" fillId="0" borderId="25" xfId="0" applyNumberFormat="1" applyFont="1" applyFill="1" applyBorder="1" applyAlignment="1" quotePrefix="1">
      <alignment horizontal="center"/>
    </xf>
    <xf numFmtId="0" fontId="11" fillId="0" borderId="25" xfId="0" applyFont="1" applyFill="1" applyBorder="1" applyAlignment="1" quotePrefix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6" fontId="11" fillId="0" borderId="25" xfId="0" applyNumberFormat="1" applyFont="1" applyFill="1" applyBorder="1" applyAlignment="1" quotePrefix="1">
      <alignment horizontal="right"/>
    </xf>
    <xf numFmtId="8" fontId="11" fillId="0" borderId="25" xfId="0" applyNumberFormat="1" applyFont="1" applyFill="1" applyBorder="1" applyAlignment="1" quotePrefix="1">
      <alignment horizontal="center"/>
    </xf>
    <xf numFmtId="0" fontId="11" fillId="0" borderId="30" xfId="0" applyFont="1" applyBorder="1" applyAlignment="1">
      <alignment horizontal="center"/>
    </xf>
    <xf numFmtId="17" fontId="0" fillId="0" borderId="27" xfId="0" applyNumberFormat="1" applyFont="1" applyFill="1" applyBorder="1" applyAlignment="1" quotePrefix="1">
      <alignment horizontal="center"/>
    </xf>
    <xf numFmtId="8" fontId="0" fillId="32" borderId="39" xfId="0" applyNumberFormat="1" applyFont="1" applyFill="1" applyBorder="1" applyAlignment="1" quotePrefix="1">
      <alignment horizontal="center"/>
    </xf>
    <xf numFmtId="17" fontId="11" fillId="0" borderId="0" xfId="0" applyNumberFormat="1" applyFont="1" applyFill="1" applyBorder="1" applyAlignment="1" quotePrefix="1">
      <alignment horizontal="center"/>
    </xf>
    <xf numFmtId="0" fontId="11" fillId="0" borderId="29" xfId="0" applyFont="1" applyFill="1" applyBorder="1" applyAlignment="1">
      <alignment horizontal="left"/>
    </xf>
    <xf numFmtId="6" fontId="11" fillId="32" borderId="28" xfId="0" applyNumberFormat="1" applyFont="1" applyFill="1" applyBorder="1" applyAlignment="1">
      <alignment/>
    </xf>
    <xf numFmtId="8" fontId="11" fillId="32" borderId="34" xfId="0" applyNumberFormat="1" applyFont="1" applyFill="1" applyBorder="1" applyAlignment="1" quotePrefix="1">
      <alignment horizontal="center"/>
    </xf>
    <xf numFmtId="17" fontId="0" fillId="0" borderId="39" xfId="0" applyNumberFormat="1" applyFont="1" applyBorder="1" applyAlignment="1" quotePrefix="1">
      <alignment horizontal="center"/>
    </xf>
    <xf numFmtId="8" fontId="0" fillId="0" borderId="39" xfId="0" applyNumberFormat="1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/>
    </xf>
    <xf numFmtId="6" fontId="55" fillId="0" borderId="31" xfId="0" applyNumberFormat="1" applyFont="1" applyBorder="1" applyAlignment="1" quotePrefix="1">
      <alignment/>
    </xf>
    <xf numFmtId="6" fontId="11" fillId="0" borderId="30" xfId="0" applyNumberFormat="1" applyFont="1" applyBorder="1" applyAlignment="1">
      <alignment horizontal="right"/>
    </xf>
    <xf numFmtId="16" fontId="11" fillId="0" borderId="26" xfId="0" applyNumberFormat="1" applyFont="1" applyFill="1" applyBorder="1" applyAlignment="1" quotePrefix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/>
    </xf>
    <xf numFmtId="16" fontId="11" fillId="32" borderId="15" xfId="0" applyNumberFormat="1" applyFont="1" applyFill="1" applyBorder="1" applyAlignment="1">
      <alignment horizontal="center"/>
    </xf>
    <xf numFmtId="0" fontId="11" fillId="32" borderId="1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/>
    </xf>
    <xf numFmtId="17" fontId="0" fillId="0" borderId="14" xfId="0" applyNumberFormat="1" applyFont="1" applyBorder="1" applyAlignment="1">
      <alignment horizontal="center"/>
    </xf>
    <xf numFmtId="6" fontId="0" fillId="0" borderId="16" xfId="0" applyNumberFormat="1" applyFont="1" applyBorder="1" applyAlignment="1" quotePrefix="1">
      <alignment horizontal="right"/>
    </xf>
    <xf numFmtId="16" fontId="0" fillId="0" borderId="25" xfId="0" applyNumberFormat="1" applyFont="1" applyBorder="1" applyAlignment="1" quotePrefix="1">
      <alignment horizontal="center"/>
    </xf>
    <xf numFmtId="6" fontId="0" fillId="0" borderId="35" xfId="0" applyNumberFormat="1" applyFont="1" applyBorder="1" applyAlignment="1">
      <alignment horizontal="right"/>
    </xf>
    <xf numFmtId="6" fontId="0" fillId="0" borderId="25" xfId="0" applyNumberFormat="1" applyFont="1" applyBorder="1" applyAlignment="1">
      <alignment/>
    </xf>
    <xf numFmtId="6" fontId="0" fillId="0" borderId="35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6" fillId="0" borderId="12" xfId="0" applyFont="1" applyBorder="1" applyAlignment="1">
      <alignment horizontal="center"/>
    </xf>
    <xf numFmtId="8" fontId="0" fillId="33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8"/>
  <sheetViews>
    <sheetView tabSelected="1" zoomScalePageLayoutView="0" workbookViewId="0" topLeftCell="A33">
      <selection activeCell="A70" sqref="A70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94" customWidth="1"/>
    <col min="16" max="16" width="11.7109375" style="94" customWidth="1"/>
    <col min="17" max="17" width="14.7109375" style="0" customWidth="1"/>
  </cols>
  <sheetData>
    <row r="1" spans="1:17" ht="20.25">
      <c r="A1" s="1" t="s">
        <v>71</v>
      </c>
      <c r="B1" s="2"/>
      <c r="C1" s="2"/>
      <c r="D1" s="2"/>
      <c r="E1" s="2"/>
      <c r="F1" s="3"/>
      <c r="G1" s="3"/>
      <c r="H1" s="75"/>
      <c r="I1" s="3"/>
      <c r="J1" s="3"/>
      <c r="K1" s="3"/>
      <c r="M1" s="4"/>
      <c r="N1" s="3" t="s">
        <v>83</v>
      </c>
      <c r="O1" s="197" t="s">
        <v>86</v>
      </c>
      <c r="P1" s="95"/>
      <c r="Q1" s="197" t="s">
        <v>85</v>
      </c>
    </row>
    <row r="2" spans="1:16" ht="18">
      <c r="A2" s="116" t="s">
        <v>143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94" t="s">
        <v>103</v>
      </c>
    </row>
    <row r="3" spans="1:16" ht="18">
      <c r="A3" s="316" t="s">
        <v>144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98" t="s">
        <v>87</v>
      </c>
      <c r="P3" s="198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15"/>
      <c r="N4" s="3" t="s">
        <v>84</v>
      </c>
      <c r="O4" s="196" t="s">
        <v>88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296" t="s">
        <v>289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53" customFormat="1" ht="15">
      <c r="A7" s="153" t="s">
        <v>69</v>
      </c>
      <c r="B7" s="154"/>
      <c r="C7" s="154"/>
      <c r="D7" s="154"/>
      <c r="E7" s="154"/>
      <c r="F7" s="154"/>
      <c r="G7" s="154"/>
      <c r="H7" s="4"/>
      <c r="I7" s="154"/>
      <c r="J7" s="154"/>
      <c r="K7" s="154"/>
      <c r="M7" s="155"/>
      <c r="N7" s="154"/>
      <c r="O7" s="156"/>
      <c r="P7" s="156"/>
    </row>
    <row r="8" spans="1:16" s="153" customFormat="1" ht="15">
      <c r="A8" s="153" t="s">
        <v>70</v>
      </c>
      <c r="B8" s="154"/>
      <c r="C8" s="154"/>
      <c r="D8" s="154"/>
      <c r="E8" s="154"/>
      <c r="F8" s="154"/>
      <c r="G8" s="157"/>
      <c r="H8" s="155"/>
      <c r="I8" s="157"/>
      <c r="J8" s="157"/>
      <c r="K8" s="157"/>
      <c r="L8" s="159"/>
      <c r="M8" s="158"/>
      <c r="N8" s="157"/>
      <c r="O8" s="156"/>
      <c r="P8" s="156"/>
    </row>
    <row r="9" spans="1:16" s="162" customFormat="1" ht="12.75" customHeight="1">
      <c r="A9" s="153" t="s">
        <v>100</v>
      </c>
      <c r="B9" s="154"/>
      <c r="C9" s="154"/>
      <c r="D9" s="154"/>
      <c r="E9" s="154"/>
      <c r="F9" s="160"/>
      <c r="G9" s="160"/>
      <c r="H9" s="158"/>
      <c r="I9" s="160"/>
      <c r="J9" s="160"/>
      <c r="K9" s="160"/>
      <c r="M9" s="161"/>
      <c r="N9" s="160"/>
      <c r="O9" s="163"/>
      <c r="P9" s="163"/>
    </row>
    <row r="10" spans="1:14" ht="7.5" customHeight="1">
      <c r="A10" s="117"/>
      <c r="B10" s="2"/>
      <c r="C10" s="2"/>
      <c r="D10" s="2"/>
      <c r="E10" s="2"/>
      <c r="F10" s="3"/>
      <c r="G10" s="3"/>
      <c r="H10" s="161"/>
      <c r="I10" s="3"/>
      <c r="J10" s="3"/>
      <c r="K10" s="3"/>
      <c r="M10" s="4"/>
      <c r="N10" s="3"/>
    </row>
    <row r="11" spans="1:16" s="17" customFormat="1" ht="13.5" customHeight="1">
      <c r="A11" s="17" t="s">
        <v>120</v>
      </c>
      <c r="B11" s="2"/>
      <c r="C11" s="2"/>
      <c r="D11" s="2"/>
      <c r="E11" s="2"/>
      <c r="F11" s="164"/>
      <c r="G11" s="164"/>
      <c r="H11" s="4"/>
      <c r="I11" s="164"/>
      <c r="J11" s="164"/>
      <c r="K11" s="164"/>
      <c r="M11" s="20"/>
      <c r="N11" s="164"/>
      <c r="O11" s="165"/>
      <c r="P11" s="165"/>
    </row>
    <row r="12" spans="1:16" s="17" customFormat="1" ht="12.75">
      <c r="A12" s="17" t="s">
        <v>145</v>
      </c>
      <c r="B12" s="2"/>
      <c r="C12" s="2"/>
      <c r="D12" s="2"/>
      <c r="E12" s="2"/>
      <c r="F12" s="164"/>
      <c r="G12" s="164"/>
      <c r="H12" s="20"/>
      <c r="I12" s="164"/>
      <c r="J12" s="164"/>
      <c r="K12" s="164"/>
      <c r="M12" s="20"/>
      <c r="N12" s="164"/>
      <c r="O12" s="165"/>
      <c r="P12" s="165"/>
    </row>
    <row r="13" spans="1:17" s="17" customFormat="1" ht="12.75" customHeight="1">
      <c r="A13" s="17" t="s">
        <v>121</v>
      </c>
      <c r="B13" s="2"/>
      <c r="C13" s="2"/>
      <c r="D13" s="2"/>
      <c r="E13" s="2"/>
      <c r="F13" s="164"/>
      <c r="G13" s="20"/>
      <c r="H13" s="20"/>
      <c r="I13" s="20"/>
      <c r="J13" s="20"/>
      <c r="K13" s="20"/>
      <c r="L13" s="19"/>
      <c r="M13" s="20"/>
      <c r="N13" s="164"/>
      <c r="O13" s="165"/>
      <c r="P13" s="191"/>
      <c r="Q13" s="19"/>
    </row>
    <row r="14" spans="1:19" ht="6.75" customHeight="1">
      <c r="A14" s="114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49"/>
      <c r="N14" s="9"/>
      <c r="O14" s="96"/>
      <c r="P14" s="96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66"/>
      <c r="N15" s="128"/>
      <c r="P15" s="96"/>
      <c r="Q15" s="6"/>
      <c r="R15" s="6"/>
      <c r="S15" s="6"/>
    </row>
    <row r="16" spans="1:19" ht="14.25" customHeight="1">
      <c r="A16" s="6"/>
      <c r="B16" s="6"/>
      <c r="C16" s="6"/>
      <c r="D16" s="150"/>
      <c r="E16" s="151"/>
      <c r="F16" s="148"/>
      <c r="G16" s="151"/>
      <c r="H16" s="18"/>
      <c r="I16" s="19" t="s">
        <v>1</v>
      </c>
      <c r="J16" s="20"/>
      <c r="K16" s="20"/>
      <c r="L16" s="10"/>
      <c r="M16" s="21">
        <v>8</v>
      </c>
      <c r="N16" s="128"/>
      <c r="O16" s="96"/>
      <c r="P16" s="96"/>
      <c r="Q16" s="6"/>
      <c r="R16" s="6"/>
      <c r="S16" s="6"/>
    </row>
    <row r="17" spans="1:19" ht="15" customHeight="1">
      <c r="A17" s="6"/>
      <c r="B17" s="6"/>
      <c r="C17" s="6"/>
      <c r="D17" s="152"/>
      <c r="E17" s="152"/>
      <c r="F17" s="140"/>
      <c r="G17" s="152"/>
      <c r="H17" s="18"/>
      <c r="I17" s="19" t="s">
        <v>2</v>
      </c>
      <c r="J17" s="20"/>
      <c r="K17" s="20"/>
      <c r="L17" s="10"/>
      <c r="M17" s="21">
        <v>25</v>
      </c>
      <c r="N17" s="135"/>
      <c r="O17" s="96"/>
      <c r="P17" s="96"/>
      <c r="Q17" s="6"/>
      <c r="R17" s="6"/>
      <c r="S17" s="6"/>
    </row>
    <row r="18" spans="1:19" ht="15" customHeight="1">
      <c r="A18" s="6"/>
      <c r="B18" s="152"/>
      <c r="C18" s="152"/>
      <c r="D18" s="152"/>
      <c r="E18" s="152"/>
      <c r="F18" s="140"/>
      <c r="G18" s="152"/>
      <c r="H18" s="23"/>
      <c r="I18" s="24" t="s">
        <v>3</v>
      </c>
      <c r="J18" s="25"/>
      <c r="K18" s="25"/>
      <c r="L18" s="26"/>
      <c r="M18" s="27">
        <v>67</v>
      </c>
      <c r="N18" s="135"/>
      <c r="O18" s="96"/>
      <c r="P18" s="96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96"/>
      <c r="P19" s="96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89</v>
      </c>
      <c r="D20" s="32" t="s">
        <v>66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194" t="s">
        <v>16</v>
      </c>
      <c r="Q20" s="32" t="s">
        <v>17</v>
      </c>
      <c r="R20" s="2"/>
      <c r="S20" s="2"/>
    </row>
    <row r="21" spans="1:19" ht="13.5" thickBot="1">
      <c r="A21" s="66"/>
      <c r="B21" s="34"/>
      <c r="C21" s="34"/>
      <c r="D21" s="35" t="s">
        <v>48</v>
      </c>
      <c r="E21" s="34" t="s">
        <v>18</v>
      </c>
      <c r="F21" s="28" t="s">
        <v>19</v>
      </c>
      <c r="G21" s="34"/>
      <c r="H21" s="28" t="s">
        <v>20</v>
      </c>
      <c r="I21" s="34"/>
      <c r="J21" s="36"/>
      <c r="K21" s="28"/>
      <c r="L21" s="34"/>
      <c r="M21" s="28" t="s">
        <v>21</v>
      </c>
      <c r="N21" s="34" t="s">
        <v>22</v>
      </c>
      <c r="O21" s="34" t="s">
        <v>22</v>
      </c>
      <c r="P21" s="28"/>
      <c r="Q21" s="34" t="s">
        <v>21</v>
      </c>
      <c r="R21" s="2"/>
      <c r="S21" s="2"/>
    </row>
    <row r="22" spans="1:19" ht="12.75">
      <c r="A22" s="110" t="s">
        <v>23</v>
      </c>
      <c r="B22" s="254" t="s">
        <v>19</v>
      </c>
      <c r="C22" s="38"/>
      <c r="D22" s="304"/>
      <c r="E22" s="505"/>
      <c r="F22" s="216"/>
      <c r="G22" s="280"/>
      <c r="H22" s="218"/>
      <c r="I22" s="38"/>
      <c r="J22" s="216"/>
      <c r="K22" s="509"/>
      <c r="L22" s="216"/>
      <c r="M22" s="38"/>
      <c r="N22" s="255"/>
      <c r="O22" s="38"/>
      <c r="P22" s="214"/>
      <c r="Q22" s="256"/>
      <c r="R22" s="2"/>
      <c r="S22" s="2"/>
    </row>
    <row r="23" spans="1:17" s="232" customFormat="1" ht="12.75">
      <c r="A23" s="253"/>
      <c r="B23" s="230" t="s">
        <v>24</v>
      </c>
      <c r="C23" s="238"/>
      <c r="D23" s="241"/>
      <c r="E23" s="225"/>
      <c r="F23" s="242"/>
      <c r="G23" s="224"/>
      <c r="H23" s="243"/>
      <c r="I23" s="225"/>
      <c r="J23" s="241"/>
      <c r="K23" s="240"/>
      <c r="L23" s="243"/>
      <c r="M23" s="224"/>
      <c r="N23" s="244"/>
      <c r="O23" s="233"/>
      <c r="P23" s="245"/>
      <c r="Q23" s="231"/>
    </row>
    <row r="24" spans="1:50" ht="11.25" customHeight="1">
      <c r="A24" s="252"/>
      <c r="B24" s="47" t="s">
        <v>25</v>
      </c>
      <c r="C24" s="47"/>
      <c r="D24" s="237"/>
      <c r="E24" s="50"/>
      <c r="F24" s="58"/>
      <c r="G24" s="123"/>
      <c r="H24" s="88"/>
      <c r="I24" s="25"/>
      <c r="J24" s="49"/>
      <c r="K24" s="229"/>
      <c r="L24" s="88"/>
      <c r="M24" s="50"/>
      <c r="N24" s="124"/>
      <c r="O24" s="147"/>
      <c r="P24" s="98"/>
      <c r="Q24" s="14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17" s="17" customFormat="1" ht="13.5" thickBot="1">
      <c r="A25" s="54"/>
      <c r="B25" s="55" t="s">
        <v>26</v>
      </c>
      <c r="C25" s="608"/>
      <c r="D25" s="483"/>
      <c r="E25" s="118"/>
      <c r="F25" s="466"/>
      <c r="G25" s="306"/>
      <c r="H25" s="169"/>
      <c r="I25" s="56"/>
      <c r="J25" s="306"/>
      <c r="K25" s="466"/>
      <c r="L25" s="306"/>
      <c r="M25" s="169"/>
      <c r="N25" s="467"/>
      <c r="O25" s="145"/>
      <c r="P25" s="484"/>
      <c r="Q25" s="125"/>
    </row>
    <row r="26" spans="1:17" s="17" customFormat="1" ht="12.75">
      <c r="A26" s="37" t="s">
        <v>29</v>
      </c>
      <c r="B26" s="254" t="s">
        <v>19</v>
      </c>
      <c r="C26" s="635" t="s">
        <v>150</v>
      </c>
      <c r="D26" s="636">
        <v>1</v>
      </c>
      <c r="E26" s="637" t="s">
        <v>33</v>
      </c>
      <c r="F26" s="638" t="s">
        <v>104</v>
      </c>
      <c r="G26" s="637">
        <v>3</v>
      </c>
      <c r="H26" s="639">
        <v>3</v>
      </c>
      <c r="I26" s="640">
        <v>1</v>
      </c>
      <c r="J26" s="641" t="s">
        <v>27</v>
      </c>
      <c r="K26" s="642" t="s">
        <v>31</v>
      </c>
      <c r="L26" s="639">
        <v>2</v>
      </c>
      <c r="M26" s="637">
        <v>3461</v>
      </c>
      <c r="N26" s="643">
        <v>829000</v>
      </c>
      <c r="O26" s="643"/>
      <c r="P26" s="643">
        <v>760000</v>
      </c>
      <c r="Q26" s="644">
        <f>SUM(P26/M26)</f>
        <v>219.58971395550418</v>
      </c>
    </row>
    <row r="27" spans="1:17" s="232" customFormat="1" ht="12.75">
      <c r="A27" s="253"/>
      <c r="B27" s="230" t="s">
        <v>24</v>
      </c>
      <c r="C27" s="238"/>
      <c r="D27" s="413"/>
      <c r="E27" s="225"/>
      <c r="F27" s="346"/>
      <c r="G27" s="224"/>
      <c r="H27" s="310"/>
      <c r="I27" s="225"/>
      <c r="J27" s="217"/>
      <c r="K27" s="240"/>
      <c r="L27" s="310"/>
      <c r="M27" s="224"/>
      <c r="N27" s="400"/>
      <c r="O27" s="233"/>
      <c r="P27" s="311"/>
      <c r="Q27" s="231"/>
    </row>
    <row r="28" spans="1:50" ht="11.25" customHeight="1">
      <c r="A28" s="252"/>
      <c r="B28" s="47" t="s">
        <v>25</v>
      </c>
      <c r="C28" s="47"/>
      <c r="D28" s="237"/>
      <c r="E28" s="50"/>
      <c r="F28" s="58"/>
      <c r="G28" s="123"/>
      <c r="H28" s="88"/>
      <c r="I28" s="25"/>
      <c r="J28" s="49"/>
      <c r="K28" s="229"/>
      <c r="L28" s="88"/>
      <c r="M28" s="50"/>
      <c r="N28" s="124"/>
      <c r="O28" s="147"/>
      <c r="P28" s="98"/>
      <c r="Q28" s="14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18" s="140" customFormat="1" ht="12.75">
      <c r="A29" s="215"/>
      <c r="B29" s="30" t="s">
        <v>26</v>
      </c>
      <c r="C29" s="177" t="s">
        <v>151</v>
      </c>
      <c r="D29" s="627">
        <v>2</v>
      </c>
      <c r="E29" s="297" t="s">
        <v>33</v>
      </c>
      <c r="F29" s="137"/>
      <c r="G29" s="607">
        <v>3</v>
      </c>
      <c r="H29" s="273">
        <v>3</v>
      </c>
      <c r="I29" s="137">
        <v>1</v>
      </c>
      <c r="J29" s="138" t="s">
        <v>27</v>
      </c>
      <c r="K29" s="476" t="s">
        <v>28</v>
      </c>
      <c r="L29" s="138">
        <v>2</v>
      </c>
      <c r="M29" s="137">
        <v>3402</v>
      </c>
      <c r="N29" s="319">
        <v>849900</v>
      </c>
      <c r="O29" s="503">
        <v>849000</v>
      </c>
      <c r="P29" s="358"/>
      <c r="Q29" s="360">
        <f>SUM(O29/M29)</f>
        <v>249.55908289241623</v>
      </c>
      <c r="R29" s="192"/>
    </row>
    <row r="30" spans="1:18" s="140" customFormat="1" ht="13.5" thickBot="1">
      <c r="A30" s="670"/>
      <c r="B30" s="30"/>
      <c r="C30" s="238" t="s">
        <v>114</v>
      </c>
      <c r="D30" s="413"/>
      <c r="E30" s="224" t="s">
        <v>152</v>
      </c>
      <c r="F30" s="346"/>
      <c r="G30" s="609">
        <v>4</v>
      </c>
      <c r="H30" s="510" t="s">
        <v>44</v>
      </c>
      <c r="I30" s="610">
        <v>2</v>
      </c>
      <c r="J30" s="511" t="s">
        <v>27</v>
      </c>
      <c r="K30" s="611" t="s">
        <v>31</v>
      </c>
      <c r="L30" s="510">
        <v>2</v>
      </c>
      <c r="M30" s="318">
        <v>3932</v>
      </c>
      <c r="N30" s="612">
        <v>1149000</v>
      </c>
      <c r="O30" s="613">
        <v>1025000</v>
      </c>
      <c r="P30" s="541"/>
      <c r="Q30" s="614">
        <f>SUM(O30/M30)</f>
        <v>260.6815869786368</v>
      </c>
      <c r="R30" s="192"/>
    </row>
    <row r="31" spans="1:17" s="17" customFormat="1" ht="12.75">
      <c r="A31" s="37" t="s">
        <v>32</v>
      </c>
      <c r="B31" s="254" t="s">
        <v>19</v>
      </c>
      <c r="C31" s="548" t="s">
        <v>153</v>
      </c>
      <c r="D31" s="549">
        <v>1</v>
      </c>
      <c r="E31" s="550"/>
      <c r="F31" s="551" t="s">
        <v>35</v>
      </c>
      <c r="G31" s="552">
        <v>4</v>
      </c>
      <c r="H31" s="553" t="s">
        <v>90</v>
      </c>
      <c r="I31" s="554">
        <v>2</v>
      </c>
      <c r="J31" s="555" t="s">
        <v>27</v>
      </c>
      <c r="K31" s="556" t="s">
        <v>115</v>
      </c>
      <c r="L31" s="557">
        <v>2</v>
      </c>
      <c r="M31" s="554">
        <v>3404</v>
      </c>
      <c r="N31" s="558"/>
      <c r="O31" s="559"/>
      <c r="P31" s="560">
        <v>900000</v>
      </c>
      <c r="Q31" s="561">
        <f>SUM(P31/M31)</f>
        <v>264.3948296122209</v>
      </c>
    </row>
    <row r="32" spans="1:17" s="232" customFormat="1" ht="12.75">
      <c r="A32" s="253"/>
      <c r="B32" s="230" t="s">
        <v>24</v>
      </c>
      <c r="C32" s="238" t="s">
        <v>124</v>
      </c>
      <c r="D32" s="238"/>
      <c r="E32" s="657" t="s">
        <v>216</v>
      </c>
      <c r="F32" s="454"/>
      <c r="G32" s="257">
        <v>5</v>
      </c>
      <c r="H32" s="220">
        <v>6</v>
      </c>
      <c r="I32" s="221">
        <v>2</v>
      </c>
      <c r="J32" s="219" t="s">
        <v>27</v>
      </c>
      <c r="K32" s="407" t="s">
        <v>67</v>
      </c>
      <c r="L32" s="220">
        <v>3</v>
      </c>
      <c r="M32" s="257">
        <v>3693</v>
      </c>
      <c r="N32" s="408">
        <v>1159000</v>
      </c>
      <c r="O32" s="406">
        <v>1134000</v>
      </c>
      <c r="P32" s="222"/>
      <c r="Q32" s="409">
        <f>SUM(O32/M32)</f>
        <v>307.06742485783917</v>
      </c>
    </row>
    <row r="33" spans="1:17" s="17" customFormat="1" ht="12.75">
      <c r="A33" s="46"/>
      <c r="B33" s="47"/>
      <c r="C33" s="57"/>
      <c r="D33" s="47">
        <v>4</v>
      </c>
      <c r="E33" s="259" t="s">
        <v>222</v>
      </c>
      <c r="F33" s="260"/>
      <c r="G33" s="276" t="s">
        <v>94</v>
      </c>
      <c r="H33" s="276" t="s">
        <v>72</v>
      </c>
      <c r="I33" s="262" t="s">
        <v>49</v>
      </c>
      <c r="J33" s="262" t="s">
        <v>95</v>
      </c>
      <c r="K33" s="263"/>
      <c r="L33" s="262" t="s">
        <v>184</v>
      </c>
      <c r="M33" s="261" t="s">
        <v>221</v>
      </c>
      <c r="N33" s="264" t="s">
        <v>223</v>
      </c>
      <c r="O33" s="264" t="s">
        <v>224</v>
      </c>
      <c r="P33" s="265"/>
      <c r="Q33" s="266" t="s">
        <v>225</v>
      </c>
    </row>
    <row r="34" spans="1:18" ht="12.75" hidden="1">
      <c r="A34" s="46"/>
      <c r="B34" s="30"/>
      <c r="C34" s="39"/>
      <c r="D34" s="30"/>
      <c r="E34" s="40" t="s">
        <v>35</v>
      </c>
      <c r="F34" s="40" t="s">
        <v>35</v>
      </c>
      <c r="G34" s="30">
        <v>3</v>
      </c>
      <c r="H34" s="20">
        <v>3</v>
      </c>
      <c r="I34" s="41">
        <v>1</v>
      </c>
      <c r="J34" s="41" t="s">
        <v>27</v>
      </c>
      <c r="K34" s="19" t="s">
        <v>34</v>
      </c>
      <c r="L34" s="41">
        <v>2</v>
      </c>
      <c r="M34" s="70">
        <v>2859</v>
      </c>
      <c r="N34" s="97">
        <v>750000</v>
      </c>
      <c r="O34" s="90">
        <v>750000</v>
      </c>
      <c r="P34" s="119">
        <v>715000</v>
      </c>
      <c r="Q34" s="45">
        <f aca="true" t="shared" si="0" ref="Q34:Q39">SUM(O34/M34)</f>
        <v>262.3294858342078</v>
      </c>
      <c r="R34" s="60"/>
    </row>
    <row r="35" spans="1:18" ht="12.75" hidden="1">
      <c r="A35" s="46"/>
      <c r="B35" s="30"/>
      <c r="C35" s="39"/>
      <c r="D35" s="30"/>
      <c r="E35" s="48" t="s">
        <v>35</v>
      </c>
      <c r="F35" s="48" t="s">
        <v>35</v>
      </c>
      <c r="G35" s="49">
        <v>3</v>
      </c>
      <c r="H35" s="25">
        <v>3</v>
      </c>
      <c r="I35" s="49">
        <v>1</v>
      </c>
      <c r="J35" s="49" t="s">
        <v>27</v>
      </c>
      <c r="K35" s="24" t="s">
        <v>34</v>
      </c>
      <c r="L35" s="49">
        <v>2</v>
      </c>
      <c r="M35" s="61">
        <v>2859</v>
      </c>
      <c r="N35" s="98">
        <v>750000</v>
      </c>
      <c r="O35" s="91">
        <v>750000</v>
      </c>
      <c r="P35" s="176">
        <v>750000</v>
      </c>
      <c r="Q35" s="59">
        <f t="shared" si="0"/>
        <v>262.3294858342078</v>
      </c>
      <c r="R35" s="60"/>
    </row>
    <row r="36" spans="1:18" ht="12.75" hidden="1">
      <c r="A36" s="46"/>
      <c r="B36" s="30"/>
      <c r="C36" s="39"/>
      <c r="D36" s="30"/>
      <c r="E36" s="62" t="s">
        <v>36</v>
      </c>
      <c r="F36" s="62" t="s">
        <v>36</v>
      </c>
      <c r="G36" s="30">
        <v>4</v>
      </c>
      <c r="H36" s="20">
        <v>4</v>
      </c>
      <c r="I36" s="41">
        <v>2</v>
      </c>
      <c r="J36" s="41" t="s">
        <v>27</v>
      </c>
      <c r="K36" s="143"/>
      <c r="L36" s="20">
        <v>2</v>
      </c>
      <c r="M36" s="41">
        <v>3407</v>
      </c>
      <c r="N36" s="97">
        <v>729000</v>
      </c>
      <c r="O36" s="90">
        <v>729000</v>
      </c>
      <c r="P36" s="119">
        <v>729000</v>
      </c>
      <c r="Q36" s="45">
        <f t="shared" si="0"/>
        <v>213.97123569122394</v>
      </c>
      <c r="R36" s="60"/>
    </row>
    <row r="37" spans="1:18" ht="12.75" hidden="1">
      <c r="A37" s="46"/>
      <c r="B37" s="30"/>
      <c r="C37" s="30"/>
      <c r="D37" s="30"/>
      <c r="E37" s="40" t="s">
        <v>35</v>
      </c>
      <c r="F37" s="40" t="s">
        <v>35</v>
      </c>
      <c r="G37" s="41">
        <v>4</v>
      </c>
      <c r="H37" s="20">
        <v>4</v>
      </c>
      <c r="I37" s="41">
        <v>2</v>
      </c>
      <c r="J37" s="41" t="s">
        <v>27</v>
      </c>
      <c r="K37" s="143" t="s">
        <v>28</v>
      </c>
      <c r="L37" s="20">
        <v>2</v>
      </c>
      <c r="M37" s="41">
        <v>3407</v>
      </c>
      <c r="N37" s="97">
        <v>789000</v>
      </c>
      <c r="O37" s="90">
        <v>789000</v>
      </c>
      <c r="P37" s="119">
        <v>789000</v>
      </c>
      <c r="Q37" s="45">
        <f t="shared" si="0"/>
        <v>231.58203698268272</v>
      </c>
      <c r="R37" s="60"/>
    </row>
    <row r="38" spans="1:18" ht="12.75" hidden="1">
      <c r="A38" s="46"/>
      <c r="B38" s="30"/>
      <c r="C38" s="30"/>
      <c r="D38" s="30"/>
      <c r="E38" s="40" t="s">
        <v>30</v>
      </c>
      <c r="F38" s="40" t="s">
        <v>30</v>
      </c>
      <c r="G38" s="41">
        <v>4</v>
      </c>
      <c r="H38" s="20">
        <v>4</v>
      </c>
      <c r="I38" s="41">
        <v>2</v>
      </c>
      <c r="J38" s="41" t="s">
        <v>27</v>
      </c>
      <c r="K38" s="143" t="s">
        <v>34</v>
      </c>
      <c r="L38" s="20">
        <v>2</v>
      </c>
      <c r="M38" s="41">
        <v>3407</v>
      </c>
      <c r="N38" s="97">
        <v>824900</v>
      </c>
      <c r="O38" s="90">
        <v>824900</v>
      </c>
      <c r="P38" s="119">
        <v>824900</v>
      </c>
      <c r="Q38" s="45">
        <f t="shared" si="0"/>
        <v>242.1191664220722</v>
      </c>
      <c r="R38" s="60"/>
    </row>
    <row r="39" spans="1:17" ht="12.75" hidden="1">
      <c r="A39" s="42"/>
      <c r="B39" s="30"/>
      <c r="C39" s="30"/>
      <c r="D39" s="30"/>
      <c r="E39" s="62" t="s">
        <v>37</v>
      </c>
      <c r="F39" s="62" t="s">
        <v>37</v>
      </c>
      <c r="G39" s="41">
        <v>4</v>
      </c>
      <c r="H39" s="20">
        <v>4</v>
      </c>
      <c r="I39" s="41">
        <v>2</v>
      </c>
      <c r="J39" s="41" t="s">
        <v>27</v>
      </c>
      <c r="K39" s="143" t="s">
        <v>34</v>
      </c>
      <c r="L39" s="20">
        <v>2</v>
      </c>
      <c r="M39" s="41">
        <v>3407</v>
      </c>
      <c r="N39" s="97">
        <v>879000</v>
      </c>
      <c r="O39" s="90">
        <v>879000</v>
      </c>
      <c r="P39" s="119">
        <v>879000</v>
      </c>
      <c r="Q39" s="45">
        <f t="shared" si="0"/>
        <v>257.99823891987086</v>
      </c>
    </row>
    <row r="40" spans="1:17" ht="13.5" thickBot="1">
      <c r="A40" s="63"/>
      <c r="B40" s="34" t="s">
        <v>26</v>
      </c>
      <c r="C40" s="299"/>
      <c r="D40" s="547">
        <v>1</v>
      </c>
      <c r="E40" s="512" t="s">
        <v>112</v>
      </c>
      <c r="F40" s="513"/>
      <c r="G40" s="514" t="s">
        <v>93</v>
      </c>
      <c r="H40" s="515" t="s">
        <v>90</v>
      </c>
      <c r="I40" s="514">
        <v>2</v>
      </c>
      <c r="J40" s="516" t="s">
        <v>27</v>
      </c>
      <c r="K40" s="517" t="s">
        <v>28</v>
      </c>
      <c r="L40" s="516">
        <v>2</v>
      </c>
      <c r="M40" s="514" t="s">
        <v>156</v>
      </c>
      <c r="N40" s="628" t="s">
        <v>157</v>
      </c>
      <c r="O40" s="628" t="s">
        <v>157</v>
      </c>
      <c r="P40" s="518"/>
      <c r="Q40" s="519" t="s">
        <v>158</v>
      </c>
    </row>
    <row r="41" spans="1:17" ht="12.75">
      <c r="A41" s="46" t="s">
        <v>38</v>
      </c>
      <c r="B41" s="254" t="s">
        <v>19</v>
      </c>
      <c r="C41" s="615" t="s">
        <v>159</v>
      </c>
      <c r="D41" s="616">
        <v>1</v>
      </c>
      <c r="E41" s="617" t="s">
        <v>160</v>
      </c>
      <c r="F41" s="618" t="s">
        <v>104</v>
      </c>
      <c r="G41" s="619">
        <v>3</v>
      </c>
      <c r="H41" s="620" t="s">
        <v>41</v>
      </c>
      <c r="I41" s="621">
        <v>2</v>
      </c>
      <c r="J41" s="548" t="s">
        <v>40</v>
      </c>
      <c r="K41" s="622" t="s">
        <v>161</v>
      </c>
      <c r="L41" s="548">
        <v>2</v>
      </c>
      <c r="M41" s="623">
        <v>2716</v>
      </c>
      <c r="N41" s="624">
        <v>395000</v>
      </c>
      <c r="O41" s="625"/>
      <c r="P41" s="624">
        <v>373710</v>
      </c>
      <c r="Q41" s="626">
        <f>SUM(P41/M41)</f>
        <v>137.59572901325478</v>
      </c>
    </row>
    <row r="42" spans="1:18" s="17" customFormat="1" ht="12.75">
      <c r="A42" s="84"/>
      <c r="B42" s="30" t="s">
        <v>24</v>
      </c>
      <c r="C42" s="128" t="s">
        <v>149</v>
      </c>
      <c r="D42" s="39"/>
      <c r="E42" s="415" t="s">
        <v>33</v>
      </c>
      <c r="F42" s="456"/>
      <c r="G42" s="457">
        <v>3</v>
      </c>
      <c r="H42" s="414">
        <v>2</v>
      </c>
      <c r="I42" s="460">
        <v>1</v>
      </c>
      <c r="J42" s="293" t="s">
        <v>40</v>
      </c>
      <c r="K42" s="461"/>
      <c r="L42" s="293">
        <v>2</v>
      </c>
      <c r="M42" s="414">
        <v>1965</v>
      </c>
      <c r="N42" s="459">
        <v>239000</v>
      </c>
      <c r="O42" s="347">
        <v>239000</v>
      </c>
      <c r="P42" s="458"/>
      <c r="Q42" s="348">
        <f>SUM(O42/M42)</f>
        <v>121.62849872773536</v>
      </c>
      <c r="R42" s="19"/>
    </row>
    <row r="43" spans="1:17" ht="12.75">
      <c r="A43" s="37"/>
      <c r="B43" s="39" t="s">
        <v>25</v>
      </c>
      <c r="C43" s="127" t="s">
        <v>211</v>
      </c>
      <c r="D43" s="71"/>
      <c r="E43" s="355" t="s">
        <v>30</v>
      </c>
      <c r="F43" s="661"/>
      <c r="G43" s="268">
        <v>3</v>
      </c>
      <c r="H43" s="662">
        <v>2</v>
      </c>
      <c r="I43" s="269">
        <v>1</v>
      </c>
      <c r="J43" s="270" t="s">
        <v>40</v>
      </c>
      <c r="K43" s="663"/>
      <c r="L43" s="270">
        <v>2</v>
      </c>
      <c r="M43" s="267">
        <v>1965</v>
      </c>
      <c r="N43" s="271">
        <v>319000</v>
      </c>
      <c r="O43" s="633">
        <v>319000</v>
      </c>
      <c r="P43" s="425"/>
      <c r="Q43" s="272">
        <f>SUM(O43/M43)</f>
        <v>162.3409669211196</v>
      </c>
    </row>
    <row r="44" spans="1:254" ht="12.75" hidden="1">
      <c r="A44" s="46"/>
      <c r="B44" s="47"/>
      <c r="C44" s="47"/>
      <c r="D44" s="47"/>
      <c r="E44" s="246"/>
      <c r="F44" s="246"/>
      <c r="G44" s="179">
        <v>3</v>
      </c>
      <c r="H44" s="248" t="s">
        <v>41</v>
      </c>
      <c r="I44" s="183">
        <v>2</v>
      </c>
      <c r="J44" s="182" t="s">
        <v>27</v>
      </c>
      <c r="K44" s="660"/>
      <c r="L44" s="182">
        <v>2</v>
      </c>
      <c r="M44" s="658" t="s">
        <v>51</v>
      </c>
      <c r="N44" s="185">
        <v>349000</v>
      </c>
      <c r="O44" s="185">
        <v>349000</v>
      </c>
      <c r="P44" s="185">
        <v>349990</v>
      </c>
      <c r="Q44" s="184">
        <v>135.92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8"/>
      <c r="IT44" s="148"/>
    </row>
    <row r="45" spans="1:254" ht="12.75" hidden="1">
      <c r="A45" s="46"/>
      <c r="B45" s="30"/>
      <c r="C45" s="67"/>
      <c r="D45" s="30"/>
      <c r="E45" s="128" t="s">
        <v>42</v>
      </c>
      <c r="F45" s="630" t="s">
        <v>35</v>
      </c>
      <c r="G45" s="659">
        <v>3</v>
      </c>
      <c r="H45" s="247" t="s">
        <v>39</v>
      </c>
      <c r="I45" s="180">
        <v>2</v>
      </c>
      <c r="J45" s="181" t="s">
        <v>40</v>
      </c>
      <c r="K45" s="629" t="s">
        <v>28</v>
      </c>
      <c r="L45" s="181">
        <v>2</v>
      </c>
      <c r="M45" s="186">
        <v>2450</v>
      </c>
      <c r="N45" s="187">
        <v>395000</v>
      </c>
      <c r="O45" s="187">
        <v>395000</v>
      </c>
      <c r="P45" s="187">
        <v>395000</v>
      </c>
      <c r="Q45" s="188">
        <f>SUM(O45/M45)</f>
        <v>161.22448979591837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</row>
    <row r="46" spans="1:254" ht="12.75">
      <c r="A46" s="46"/>
      <c r="B46" s="47"/>
      <c r="C46" s="89"/>
      <c r="D46" s="57">
        <v>6</v>
      </c>
      <c r="E46" s="88" t="s">
        <v>226</v>
      </c>
      <c r="F46" s="664"/>
      <c r="G46" s="52">
        <v>3</v>
      </c>
      <c r="H46" s="88" t="s">
        <v>227</v>
      </c>
      <c r="I46" s="50" t="s">
        <v>49</v>
      </c>
      <c r="J46" s="49" t="s">
        <v>40</v>
      </c>
      <c r="K46" s="24"/>
      <c r="L46" s="49">
        <v>2</v>
      </c>
      <c r="M46" s="61" t="s">
        <v>167</v>
      </c>
      <c r="N46" s="665" t="s">
        <v>228</v>
      </c>
      <c r="O46" s="147" t="s">
        <v>229</v>
      </c>
      <c r="P46" s="98"/>
      <c r="Q46" s="146" t="s">
        <v>230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</row>
    <row r="47" spans="1:254" ht="12.75">
      <c r="A47" s="46"/>
      <c r="B47" s="30" t="s">
        <v>26</v>
      </c>
      <c r="C47" s="128" t="s">
        <v>164</v>
      </c>
      <c r="D47" s="39"/>
      <c r="E47" s="415" t="s">
        <v>163</v>
      </c>
      <c r="F47" s="456"/>
      <c r="G47" s="457">
        <v>3</v>
      </c>
      <c r="H47" s="414" t="s">
        <v>162</v>
      </c>
      <c r="I47" s="460">
        <v>2</v>
      </c>
      <c r="J47" s="293" t="s">
        <v>40</v>
      </c>
      <c r="K47" s="461"/>
      <c r="L47" s="293">
        <v>2</v>
      </c>
      <c r="M47" s="414">
        <v>2480</v>
      </c>
      <c r="N47" s="459">
        <v>250000</v>
      </c>
      <c r="O47" s="347">
        <v>250000</v>
      </c>
      <c r="P47" s="458"/>
      <c r="Q47" s="348">
        <f>SUM(O47/M47)</f>
        <v>100.80645161290323</v>
      </c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</row>
    <row r="48" spans="1:254" ht="12.75">
      <c r="A48" s="46"/>
      <c r="B48" s="30"/>
      <c r="C48" s="128" t="s">
        <v>123</v>
      </c>
      <c r="D48" s="39"/>
      <c r="E48" s="477" t="s">
        <v>148</v>
      </c>
      <c r="F48" s="631"/>
      <c r="G48" s="478">
        <v>3</v>
      </c>
      <c r="H48" s="268" t="s">
        <v>41</v>
      </c>
      <c r="I48" s="452">
        <v>2</v>
      </c>
      <c r="J48" s="269" t="s">
        <v>40</v>
      </c>
      <c r="K48" s="632"/>
      <c r="L48" s="269">
        <v>2</v>
      </c>
      <c r="M48" s="268">
        <v>2575</v>
      </c>
      <c r="N48" s="453">
        <v>305000</v>
      </c>
      <c r="O48" s="633">
        <v>279000</v>
      </c>
      <c r="P48" s="425"/>
      <c r="Q48" s="272">
        <f>SUM(O48/M48)</f>
        <v>108.3495145631068</v>
      </c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</row>
    <row r="49" spans="1:17" s="17" customFormat="1" ht="13.5" thickBot="1">
      <c r="A49" s="63"/>
      <c r="B49" s="34"/>
      <c r="C49" s="33"/>
      <c r="D49" s="386">
        <v>5</v>
      </c>
      <c r="E49" s="384" t="s">
        <v>165</v>
      </c>
      <c r="F49" s="365"/>
      <c r="G49" s="171">
        <v>3</v>
      </c>
      <c r="H49" s="300" t="s">
        <v>166</v>
      </c>
      <c r="I49" s="171" t="s">
        <v>49</v>
      </c>
      <c r="J49" s="634" t="s">
        <v>95</v>
      </c>
      <c r="K49" s="367"/>
      <c r="L49" s="366">
        <v>2</v>
      </c>
      <c r="M49" s="171" t="s">
        <v>167</v>
      </c>
      <c r="N49" s="359" t="s">
        <v>168</v>
      </c>
      <c r="O49" s="359" t="s">
        <v>168</v>
      </c>
      <c r="P49" s="359"/>
      <c r="Q49" s="446" t="s">
        <v>169</v>
      </c>
    </row>
    <row r="50" spans="1:63" ht="13.5" customHeight="1">
      <c r="A50" s="251" t="s">
        <v>43</v>
      </c>
      <c r="B50" s="47" t="s">
        <v>19</v>
      </c>
      <c r="C50" s="25"/>
      <c r="D50" s="47"/>
      <c r="E50" s="80"/>
      <c r="F50" s="58"/>
      <c r="G50" s="89"/>
      <c r="H50" s="88"/>
      <c r="I50" s="25"/>
      <c r="J50" s="49"/>
      <c r="K50" s="24"/>
      <c r="L50" s="49"/>
      <c r="M50" s="25"/>
      <c r="N50" s="98"/>
      <c r="O50" s="91"/>
      <c r="P50" s="98"/>
      <c r="Q50" s="59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</row>
    <row r="51" spans="1:17" ht="12.75" hidden="1">
      <c r="A51" s="252"/>
      <c r="B51" s="47"/>
      <c r="C51" s="47"/>
      <c r="D51" s="208"/>
      <c r="E51" s="39" t="s">
        <v>45</v>
      </c>
      <c r="F51" s="62" t="s">
        <v>46</v>
      </c>
      <c r="G51" s="70">
        <v>5</v>
      </c>
      <c r="H51" s="77" t="s">
        <v>47</v>
      </c>
      <c r="I51" s="4">
        <v>2</v>
      </c>
      <c r="J51" s="76" t="s">
        <v>27</v>
      </c>
      <c r="K51" s="78" t="s">
        <v>34</v>
      </c>
      <c r="L51" s="78" t="s">
        <v>34</v>
      </c>
      <c r="M51" s="4">
        <v>3</v>
      </c>
      <c r="N51" s="76">
        <v>7048</v>
      </c>
      <c r="O51" s="100">
        <v>5950000</v>
      </c>
      <c r="P51" s="100">
        <v>5500000</v>
      </c>
      <c r="Q51" s="78"/>
    </row>
    <row r="52" spans="1:17" s="232" customFormat="1" ht="12.75">
      <c r="A52" s="253"/>
      <c r="B52" s="230" t="s">
        <v>24</v>
      </c>
      <c r="C52" s="238"/>
      <c r="D52" s="241"/>
      <c r="E52" s="330"/>
      <c r="F52" s="540"/>
      <c r="G52" s="257"/>
      <c r="H52" s="510"/>
      <c r="I52" s="221"/>
      <c r="J52" s="511"/>
      <c r="K52" s="407"/>
      <c r="L52" s="510"/>
      <c r="M52" s="257"/>
      <c r="N52" s="612"/>
      <c r="O52" s="406"/>
      <c r="P52" s="541"/>
      <c r="Q52" s="409"/>
    </row>
    <row r="53" spans="1:50" ht="12.75" customHeight="1">
      <c r="A53" s="252"/>
      <c r="B53" s="47" t="s">
        <v>25</v>
      </c>
      <c r="C53" s="47"/>
      <c r="D53" s="237">
        <v>2</v>
      </c>
      <c r="E53" s="50" t="s">
        <v>112</v>
      </c>
      <c r="F53" s="58"/>
      <c r="G53" s="50" t="s">
        <v>99</v>
      </c>
      <c r="H53" s="88" t="s">
        <v>231</v>
      </c>
      <c r="I53" s="25">
        <v>2</v>
      </c>
      <c r="J53" s="49" t="s">
        <v>27</v>
      </c>
      <c r="K53" s="229" t="s">
        <v>34</v>
      </c>
      <c r="L53" s="88" t="s">
        <v>94</v>
      </c>
      <c r="M53" s="50" t="s">
        <v>232</v>
      </c>
      <c r="N53" s="124" t="s">
        <v>233</v>
      </c>
      <c r="O53" s="124" t="s">
        <v>233</v>
      </c>
      <c r="P53" s="98"/>
      <c r="Q53" s="146" t="s">
        <v>234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17" s="232" customFormat="1" ht="13.5" thickBot="1">
      <c r="A54" s="239"/>
      <c r="B54" s="226" t="s">
        <v>26</v>
      </c>
      <c r="C54" s="288"/>
      <c r="D54" s="226"/>
      <c r="E54" s="289"/>
      <c r="F54" s="286"/>
      <c r="G54" s="282"/>
      <c r="H54" s="234"/>
      <c r="I54" s="284"/>
      <c r="J54" s="281"/>
      <c r="K54" s="290"/>
      <c r="L54" s="234"/>
      <c r="M54" s="282"/>
      <c r="N54" s="228"/>
      <c r="O54" s="228"/>
      <c r="P54" s="285"/>
      <c r="Q54" s="315"/>
    </row>
    <row r="55" spans="1:17" s="232" customFormat="1" ht="12.75">
      <c r="A55" s="37" t="s">
        <v>52</v>
      </c>
      <c r="B55" s="562" t="s">
        <v>19</v>
      </c>
      <c r="C55" s="563"/>
      <c r="D55" s="564"/>
      <c r="E55" s="565"/>
      <c r="F55" s="566"/>
      <c r="G55" s="567"/>
      <c r="H55" s="568"/>
      <c r="I55" s="569"/>
      <c r="J55" s="570"/>
      <c r="K55" s="571"/>
      <c r="L55" s="570"/>
      <c r="M55" s="567"/>
      <c r="N55" s="572"/>
      <c r="O55" s="573"/>
      <c r="P55" s="574"/>
      <c r="Q55" s="575"/>
    </row>
    <row r="56" spans="1:17" ht="12.75">
      <c r="A56" s="46"/>
      <c r="B56" s="30" t="s">
        <v>24</v>
      </c>
      <c r="C56" s="354" t="s">
        <v>132</v>
      </c>
      <c r="D56" s="71"/>
      <c r="E56" s="477" t="s">
        <v>129</v>
      </c>
      <c r="F56" s="481"/>
      <c r="G56" s="478">
        <v>4</v>
      </c>
      <c r="H56" s="268" t="s">
        <v>44</v>
      </c>
      <c r="I56" s="452">
        <v>2</v>
      </c>
      <c r="J56" s="269" t="s">
        <v>27</v>
      </c>
      <c r="K56" s="479" t="s">
        <v>31</v>
      </c>
      <c r="L56" s="270">
        <v>3</v>
      </c>
      <c r="M56" s="267">
        <v>3945</v>
      </c>
      <c r="N56" s="271">
        <v>1149900</v>
      </c>
      <c r="O56" s="453">
        <v>1149900</v>
      </c>
      <c r="P56" s="462"/>
      <c r="Q56" s="356">
        <f>SUM(O56/M56)</f>
        <v>291.4828897338403</v>
      </c>
    </row>
    <row r="57" spans="1:17" ht="12.75">
      <c r="A57" s="252"/>
      <c r="B57" s="47" t="s">
        <v>25</v>
      </c>
      <c r="C57" s="179"/>
      <c r="D57" s="235" t="s">
        <v>90</v>
      </c>
      <c r="E57" s="371" t="s">
        <v>237</v>
      </c>
      <c r="F57" s="372"/>
      <c r="G57" s="236">
        <v>4</v>
      </c>
      <c r="H57" s="371" t="s">
        <v>235</v>
      </c>
      <c r="I57" s="298" t="s">
        <v>49</v>
      </c>
      <c r="J57" s="203" t="s">
        <v>27</v>
      </c>
      <c r="K57" s="372" t="s">
        <v>31</v>
      </c>
      <c r="L57" s="236" t="s">
        <v>184</v>
      </c>
      <c r="M57" s="298" t="s">
        <v>236</v>
      </c>
      <c r="N57" s="305" t="s">
        <v>238</v>
      </c>
      <c r="O57" s="474" t="s">
        <v>239</v>
      </c>
      <c r="P57" s="305"/>
      <c r="Q57" s="373" t="s">
        <v>240</v>
      </c>
    </row>
    <row r="58" spans="1:17" ht="12.75" hidden="1">
      <c r="A58" s="252"/>
      <c r="B58" s="30" t="s">
        <v>26</v>
      </c>
      <c r="C58" s="39"/>
      <c r="D58" s="30"/>
      <c r="E58" s="122" t="s">
        <v>46</v>
      </c>
      <c r="F58" s="20"/>
      <c r="G58" s="30">
        <v>4</v>
      </c>
      <c r="H58" s="75" t="s">
        <v>53</v>
      </c>
      <c r="I58" s="41">
        <v>1</v>
      </c>
      <c r="J58" s="20" t="s">
        <v>27</v>
      </c>
      <c r="K58" s="42"/>
      <c r="L58" s="20">
        <v>2</v>
      </c>
      <c r="M58" s="41">
        <v>3449</v>
      </c>
      <c r="N58" s="44">
        <v>795000</v>
      </c>
      <c r="O58" s="43">
        <v>675000</v>
      </c>
      <c r="P58" s="43"/>
      <c r="Q58" s="93">
        <f>SUM(O58/M58)</f>
        <v>195.70890113076254</v>
      </c>
    </row>
    <row r="59" spans="1:17" ht="12.75" hidden="1">
      <c r="A59" s="252"/>
      <c r="B59" s="30"/>
      <c r="C59" s="30"/>
      <c r="D59" s="30"/>
      <c r="E59" s="105" t="s">
        <v>54</v>
      </c>
      <c r="F59" s="41"/>
      <c r="G59" s="20">
        <v>4</v>
      </c>
      <c r="H59" s="104" t="s">
        <v>53</v>
      </c>
      <c r="I59" s="20">
        <v>1</v>
      </c>
      <c r="J59" s="41" t="s">
        <v>27</v>
      </c>
      <c r="K59" s="19"/>
      <c r="L59" s="41">
        <v>2</v>
      </c>
      <c r="M59" s="20">
        <v>3902</v>
      </c>
      <c r="N59" s="102">
        <v>850000</v>
      </c>
      <c r="O59" s="101">
        <v>850000</v>
      </c>
      <c r="P59" s="78"/>
      <c r="Q59" s="79">
        <f>SUM(O59/M59)</f>
        <v>217.8370066632496</v>
      </c>
    </row>
    <row r="60" spans="1:17" ht="13.5" thickBot="1">
      <c r="A60" s="491"/>
      <c r="B60" s="34" t="s">
        <v>26</v>
      </c>
      <c r="C60" s="291"/>
      <c r="D60" s="35"/>
      <c r="E60" s="492"/>
      <c r="F60" s="493"/>
      <c r="G60" s="494"/>
      <c r="H60" s="416"/>
      <c r="I60" s="495"/>
      <c r="J60" s="417"/>
      <c r="K60" s="419"/>
      <c r="L60" s="417"/>
      <c r="M60" s="416"/>
      <c r="N60" s="496"/>
      <c r="O60" s="418"/>
      <c r="P60" s="497"/>
      <c r="Q60" s="498"/>
    </row>
    <row r="61" spans="1:17" s="525" customFormat="1" ht="12.75">
      <c r="A61" s="524" t="s">
        <v>128</v>
      </c>
      <c r="B61" s="576" t="s">
        <v>19</v>
      </c>
      <c r="C61" s="430" t="s">
        <v>146</v>
      </c>
      <c r="D61" s="526">
        <v>1</v>
      </c>
      <c r="E61" s="471"/>
      <c r="F61" s="528" t="s">
        <v>35</v>
      </c>
      <c r="G61" s="527">
        <v>5</v>
      </c>
      <c r="H61" s="530" t="s">
        <v>154</v>
      </c>
      <c r="I61" s="531">
        <v>2</v>
      </c>
      <c r="J61" s="532" t="s">
        <v>27</v>
      </c>
      <c r="K61" s="533" t="s">
        <v>31</v>
      </c>
      <c r="L61" s="532">
        <v>3</v>
      </c>
      <c r="M61" s="529">
        <v>6030</v>
      </c>
      <c r="N61" s="534"/>
      <c r="O61" s="535"/>
      <c r="P61" s="534">
        <v>2562500</v>
      </c>
      <c r="Q61" s="536">
        <f>SUM(P61/M61)</f>
        <v>424.9585406301824</v>
      </c>
    </row>
    <row r="62" spans="1:17" ht="12.75">
      <c r="A62" s="46"/>
      <c r="B62" s="39" t="s">
        <v>24</v>
      </c>
      <c r="C62" s="645" t="s">
        <v>212</v>
      </c>
      <c r="D62" s="71"/>
      <c r="E62" s="477" t="s">
        <v>104</v>
      </c>
      <c r="F62" s="481"/>
      <c r="G62" s="478">
        <v>3</v>
      </c>
      <c r="H62" s="268" t="s">
        <v>213</v>
      </c>
      <c r="I62" s="452">
        <v>2</v>
      </c>
      <c r="J62" s="269" t="s">
        <v>27</v>
      </c>
      <c r="K62" s="479"/>
      <c r="L62" s="270">
        <v>3</v>
      </c>
      <c r="M62" s="267">
        <v>4358</v>
      </c>
      <c r="N62" s="271" t="s">
        <v>214</v>
      </c>
      <c r="O62" s="271" t="s">
        <v>214</v>
      </c>
      <c r="P62" s="462"/>
      <c r="Q62" s="356">
        <f>SUM(O62/M62)</f>
        <v>458.46718678292797</v>
      </c>
    </row>
    <row r="63" spans="1:17" ht="12.75">
      <c r="A63" s="46"/>
      <c r="B63" s="47" t="s">
        <v>25</v>
      </c>
      <c r="C63" s="47"/>
      <c r="D63" s="47">
        <v>2</v>
      </c>
      <c r="E63" s="106" t="s">
        <v>241</v>
      </c>
      <c r="F63" s="49"/>
      <c r="G63" s="92" t="s">
        <v>94</v>
      </c>
      <c r="H63" s="92" t="s">
        <v>242</v>
      </c>
      <c r="I63" s="50">
        <v>2</v>
      </c>
      <c r="J63" s="49" t="s">
        <v>27</v>
      </c>
      <c r="K63" s="201"/>
      <c r="L63" s="88">
        <v>3</v>
      </c>
      <c r="M63" s="202" t="s">
        <v>243</v>
      </c>
      <c r="N63" s="124" t="s">
        <v>244</v>
      </c>
      <c r="O63" s="124" t="s">
        <v>245</v>
      </c>
      <c r="P63" s="223"/>
      <c r="Q63" s="88" t="s">
        <v>246</v>
      </c>
    </row>
    <row r="64" spans="1:17" s="328" customFormat="1" ht="13.5" thickBot="1">
      <c r="A64" s="523"/>
      <c r="B64" s="349" t="s">
        <v>26</v>
      </c>
      <c r="C64" s="332"/>
      <c r="D64" s="488">
        <v>1</v>
      </c>
      <c r="E64" s="520" t="s">
        <v>173</v>
      </c>
      <c r="F64" s="521"/>
      <c r="G64" s="577" t="s">
        <v>96</v>
      </c>
      <c r="H64" s="506" t="s">
        <v>174</v>
      </c>
      <c r="I64" s="333">
        <v>2</v>
      </c>
      <c r="J64" s="332" t="s">
        <v>27</v>
      </c>
      <c r="K64" s="578" t="s">
        <v>34</v>
      </c>
      <c r="L64" s="334">
        <v>3</v>
      </c>
      <c r="M64" s="579" t="s">
        <v>175</v>
      </c>
      <c r="N64" s="339" t="s">
        <v>176</v>
      </c>
      <c r="O64" s="339" t="s">
        <v>176</v>
      </c>
      <c r="P64" s="522"/>
      <c r="Q64" s="334" t="s">
        <v>177</v>
      </c>
    </row>
    <row r="65" spans="1:17" s="232" customFormat="1" ht="12.75">
      <c r="A65" s="37" t="s">
        <v>55</v>
      </c>
      <c r="B65" s="39" t="s">
        <v>19</v>
      </c>
      <c r="C65" s="352" t="s">
        <v>170</v>
      </c>
      <c r="D65" s="422">
        <v>1</v>
      </c>
      <c r="E65" s="423" t="s">
        <v>171</v>
      </c>
      <c r="F65" s="303" t="s">
        <v>104</v>
      </c>
      <c r="G65" s="298">
        <v>5</v>
      </c>
      <c r="H65" s="303">
        <v>4</v>
      </c>
      <c r="I65" s="298">
        <v>2</v>
      </c>
      <c r="J65" s="199" t="s">
        <v>27</v>
      </c>
      <c r="K65" s="424"/>
      <c r="L65" s="303">
        <v>3</v>
      </c>
      <c r="M65" s="421" t="s">
        <v>172</v>
      </c>
      <c r="N65" s="277">
        <v>835000</v>
      </c>
      <c r="O65" s="314"/>
      <c r="P65" s="425">
        <v>730000</v>
      </c>
      <c r="Q65" s="420">
        <f>SUM(P65/M65)</f>
        <v>199.89047097480832</v>
      </c>
    </row>
    <row r="66" spans="1:17" s="232" customFormat="1" ht="12.75">
      <c r="A66" s="37"/>
      <c r="B66" s="392" t="s">
        <v>24</v>
      </c>
      <c r="C66" s="128"/>
      <c r="D66" s="39"/>
      <c r="E66" s="297"/>
      <c r="F66" s="273"/>
      <c r="G66" s="357"/>
      <c r="H66" s="273"/>
      <c r="I66" s="357"/>
      <c r="J66" s="137"/>
      <c r="K66" s="374"/>
      <c r="L66" s="273"/>
      <c r="M66" s="357"/>
      <c r="N66" s="369"/>
      <c r="O66" s="370"/>
      <c r="P66" s="275"/>
      <c r="Q66" s="211"/>
    </row>
    <row r="67" spans="1:17" s="19" customFormat="1" ht="12.75" customHeight="1">
      <c r="A67" s="37"/>
      <c r="B67" s="57" t="s">
        <v>25</v>
      </c>
      <c r="C67" s="57"/>
      <c r="D67" s="47">
        <v>4</v>
      </c>
      <c r="E67" s="343" t="s">
        <v>247</v>
      </c>
      <c r="F67" s="50"/>
      <c r="G67" s="88" t="s">
        <v>248</v>
      </c>
      <c r="H67" s="50" t="s">
        <v>249</v>
      </c>
      <c r="I67" s="88" t="s">
        <v>49</v>
      </c>
      <c r="J67" s="25" t="s">
        <v>27</v>
      </c>
      <c r="K67" s="227"/>
      <c r="L67" s="50">
        <v>3</v>
      </c>
      <c r="M67" s="88" t="s">
        <v>250</v>
      </c>
      <c r="N67" s="124" t="s">
        <v>251</v>
      </c>
      <c r="O67" s="124" t="s">
        <v>252</v>
      </c>
      <c r="P67" s="98"/>
      <c r="Q67" s="59" t="s">
        <v>253</v>
      </c>
    </row>
    <row r="68" spans="1:18" s="17" customFormat="1" ht="13.5" customHeight="1" thickBot="1">
      <c r="A68" s="54"/>
      <c r="B68" s="55" t="s">
        <v>26</v>
      </c>
      <c r="C68" s="344"/>
      <c r="D68" s="345">
        <v>2</v>
      </c>
      <c r="E68" s="144" t="s">
        <v>290</v>
      </c>
      <c r="F68" s="169"/>
      <c r="G68" s="118" t="s">
        <v>291</v>
      </c>
      <c r="H68" s="144" t="s">
        <v>292</v>
      </c>
      <c r="I68" s="169">
        <v>2</v>
      </c>
      <c r="J68" s="306" t="s">
        <v>27</v>
      </c>
      <c r="K68" s="329"/>
      <c r="L68" s="118">
        <v>3</v>
      </c>
      <c r="M68" s="169" t="s">
        <v>293</v>
      </c>
      <c r="N68" s="145" t="s">
        <v>294</v>
      </c>
      <c r="O68" s="145" t="s">
        <v>295</v>
      </c>
      <c r="P68" s="382"/>
      <c r="Q68" s="125" t="s">
        <v>296</v>
      </c>
      <c r="R68" s="292"/>
    </row>
    <row r="69" spans="1:18" s="17" customFormat="1" ht="13.5" customHeight="1">
      <c r="A69" s="37" t="s">
        <v>109</v>
      </c>
      <c r="B69" s="399" t="s">
        <v>19</v>
      </c>
      <c r="C69" s="52"/>
      <c r="D69" s="428"/>
      <c r="E69" s="83"/>
      <c r="F69" s="104"/>
      <c r="G69" s="75"/>
      <c r="H69" s="62"/>
      <c r="I69" s="75"/>
      <c r="J69" s="41"/>
      <c r="K69" s="317"/>
      <c r="L69" s="104"/>
      <c r="M69" s="75"/>
      <c r="N69" s="172"/>
      <c r="O69" s="175"/>
      <c r="P69" s="97"/>
      <c r="Q69" s="426"/>
      <c r="R69" s="292"/>
    </row>
    <row r="70" spans="1:17" ht="12.75">
      <c r="A70" s="46"/>
      <c r="B70" s="30" t="s">
        <v>24</v>
      </c>
      <c r="C70" s="177"/>
      <c r="D70" s="301"/>
      <c r="E70" s="402"/>
      <c r="F70" s="368"/>
      <c r="G70" s="138"/>
      <c r="H70" s="273"/>
      <c r="I70" s="403"/>
      <c r="J70" s="137"/>
      <c r="K70" s="274"/>
      <c r="L70" s="137"/>
      <c r="M70" s="138"/>
      <c r="N70" s="275"/>
      <c r="O70" s="319"/>
      <c r="P70" s="275"/>
      <c r="Q70" s="404"/>
    </row>
    <row r="71" spans="1:17" s="17" customFormat="1" ht="12.75">
      <c r="A71" s="42"/>
      <c r="B71" s="47" t="s">
        <v>25</v>
      </c>
      <c r="C71" s="52"/>
      <c r="D71" s="302" t="s">
        <v>102</v>
      </c>
      <c r="E71" s="189" t="s">
        <v>254</v>
      </c>
      <c r="F71" s="51"/>
      <c r="G71" s="50" t="s">
        <v>99</v>
      </c>
      <c r="H71" s="88" t="s">
        <v>255</v>
      </c>
      <c r="I71" s="50" t="s">
        <v>49</v>
      </c>
      <c r="J71" s="49" t="s">
        <v>27</v>
      </c>
      <c r="K71" s="229" t="s">
        <v>31</v>
      </c>
      <c r="L71" s="88">
        <v>2</v>
      </c>
      <c r="M71" s="50" t="s">
        <v>256</v>
      </c>
      <c r="N71" s="124" t="s">
        <v>257</v>
      </c>
      <c r="O71" s="124" t="s">
        <v>258</v>
      </c>
      <c r="P71" s="98"/>
      <c r="Q71" s="146" t="s">
        <v>259</v>
      </c>
    </row>
    <row r="72" spans="1:17" ht="12" customHeight="1" thickBot="1">
      <c r="A72" s="390"/>
      <c r="B72" s="34" t="s">
        <v>26</v>
      </c>
      <c r="C72" s="447"/>
      <c r="D72" s="450">
        <v>1</v>
      </c>
      <c r="E72" s="646" t="s">
        <v>178</v>
      </c>
      <c r="F72" s="281"/>
      <c r="G72" s="282" t="s">
        <v>96</v>
      </c>
      <c r="H72" s="234" t="s">
        <v>96</v>
      </c>
      <c r="I72" s="282">
        <v>2</v>
      </c>
      <c r="J72" s="281" t="s">
        <v>27</v>
      </c>
      <c r="K72" s="283" t="s">
        <v>31</v>
      </c>
      <c r="L72" s="234">
        <v>2</v>
      </c>
      <c r="M72" s="50" t="s">
        <v>126</v>
      </c>
      <c r="N72" s="124" t="s">
        <v>113</v>
      </c>
      <c r="O72" s="124" t="s">
        <v>179</v>
      </c>
      <c r="P72" s="391"/>
      <c r="Q72" s="647" t="s">
        <v>180</v>
      </c>
    </row>
    <row r="73" spans="1:17" ht="12" customHeight="1">
      <c r="A73" s="671"/>
      <c r="B73" s="71"/>
      <c r="C73" s="128"/>
      <c r="D73" s="71"/>
      <c r="E73" s="351"/>
      <c r="F73" s="199"/>
      <c r="G73" s="303"/>
      <c r="H73" s="303"/>
      <c r="I73" s="303"/>
      <c r="J73" s="199"/>
      <c r="K73" s="287"/>
      <c r="L73" s="303"/>
      <c r="M73" s="75"/>
      <c r="N73" s="175"/>
      <c r="O73" s="175"/>
      <c r="P73" s="502"/>
      <c r="Q73" s="381"/>
    </row>
    <row r="74" spans="1:17" ht="20.25">
      <c r="A74" s="1" t="s">
        <v>71</v>
      </c>
      <c r="B74" s="2"/>
      <c r="C74" s="2"/>
      <c r="D74" s="2"/>
      <c r="E74" s="2"/>
      <c r="F74" s="3"/>
      <c r="G74" s="3"/>
      <c r="H74" s="75"/>
      <c r="I74" s="3"/>
      <c r="J74" s="3"/>
      <c r="K74" s="3"/>
      <c r="M74" s="4"/>
      <c r="N74" s="3" t="s">
        <v>83</v>
      </c>
      <c r="O74" s="197" t="s">
        <v>86</v>
      </c>
      <c r="P74" s="95"/>
      <c r="Q74" s="197" t="s">
        <v>85</v>
      </c>
    </row>
    <row r="75" spans="1:16" ht="18">
      <c r="A75" s="116" t="s">
        <v>143</v>
      </c>
      <c r="B75" s="2"/>
      <c r="C75" s="2"/>
      <c r="D75" s="2"/>
      <c r="E75" s="2"/>
      <c r="F75" s="3"/>
      <c r="G75" s="3"/>
      <c r="H75" s="4"/>
      <c r="I75" s="3"/>
      <c r="J75" s="3"/>
      <c r="K75" s="3"/>
      <c r="M75" s="4"/>
      <c r="N75" s="3"/>
      <c r="P75" s="94" t="s">
        <v>103</v>
      </c>
    </row>
    <row r="76" spans="1:16" ht="18">
      <c r="A76" s="316" t="s">
        <v>144</v>
      </c>
      <c r="B76" s="2"/>
      <c r="C76" s="2"/>
      <c r="D76" s="2"/>
      <c r="E76" s="2"/>
      <c r="F76" s="3"/>
      <c r="G76" s="3"/>
      <c r="H76" s="4"/>
      <c r="I76" s="3"/>
      <c r="J76" s="3"/>
      <c r="K76" s="3"/>
      <c r="M76" s="4"/>
      <c r="N76" s="3"/>
      <c r="O76" s="198" t="s">
        <v>87</v>
      </c>
      <c r="P76" s="198"/>
    </row>
    <row r="77" spans="1:15" ht="12.75">
      <c r="A77" s="5"/>
      <c r="B77" s="2"/>
      <c r="C77" s="2"/>
      <c r="D77" s="2"/>
      <c r="E77" s="2"/>
      <c r="F77" s="3"/>
      <c r="G77" s="3"/>
      <c r="H77" s="4"/>
      <c r="I77" s="3"/>
      <c r="J77" s="3"/>
      <c r="K77" s="3"/>
      <c r="M77" s="115"/>
      <c r="N77" s="3" t="s">
        <v>84</v>
      </c>
      <c r="O77" s="196" t="s">
        <v>88</v>
      </c>
    </row>
    <row r="78" spans="1:15" ht="12.75">
      <c r="A78" s="5"/>
      <c r="B78" s="2"/>
      <c r="C78" s="2"/>
      <c r="D78" s="2"/>
      <c r="E78" s="2"/>
      <c r="F78" s="3"/>
      <c r="G78" s="3"/>
      <c r="H78" s="4"/>
      <c r="I78" s="3"/>
      <c r="J78" s="3"/>
      <c r="K78" s="3"/>
      <c r="M78" s="4"/>
      <c r="N78" s="3"/>
      <c r="O78" s="296" t="s">
        <v>289</v>
      </c>
    </row>
    <row r="79" spans="1:14" ht="8.25" customHeight="1">
      <c r="A79" s="5"/>
      <c r="B79" s="2"/>
      <c r="C79" s="2"/>
      <c r="D79" s="2"/>
      <c r="E79" s="2"/>
      <c r="F79" s="3"/>
      <c r="G79" s="3"/>
      <c r="H79" s="4"/>
      <c r="I79" s="3"/>
      <c r="J79" s="3"/>
      <c r="K79" s="3"/>
      <c r="M79" s="4"/>
      <c r="N79" s="3"/>
    </row>
    <row r="80" spans="1:16" s="153" customFormat="1" ht="15">
      <c r="A80" s="153" t="s">
        <v>69</v>
      </c>
      <c r="B80" s="154"/>
      <c r="C80" s="154"/>
      <c r="D80" s="154"/>
      <c r="E80" s="154"/>
      <c r="F80" s="154"/>
      <c r="G80" s="154"/>
      <c r="H80" s="4"/>
      <c r="I80" s="154"/>
      <c r="J80" s="154"/>
      <c r="K80" s="154"/>
      <c r="M80" s="155"/>
      <c r="N80" s="154"/>
      <c r="O80" s="156"/>
      <c r="P80" s="156"/>
    </row>
    <row r="81" spans="1:16" s="153" customFormat="1" ht="15">
      <c r="A81" s="153" t="s">
        <v>70</v>
      </c>
      <c r="B81" s="154"/>
      <c r="C81" s="154"/>
      <c r="D81" s="154"/>
      <c r="E81" s="154"/>
      <c r="F81" s="154"/>
      <c r="G81" s="157"/>
      <c r="H81" s="155"/>
      <c r="I81" s="157"/>
      <c r="J81" s="157"/>
      <c r="K81" s="157"/>
      <c r="L81" s="159"/>
      <c r="M81" s="158"/>
      <c r="N81" s="157"/>
      <c r="O81" s="156"/>
      <c r="P81" s="156"/>
    </row>
    <row r="82" spans="1:16" s="162" customFormat="1" ht="12.75" customHeight="1">
      <c r="A82" s="153" t="s">
        <v>100</v>
      </c>
      <c r="B82" s="154"/>
      <c r="C82" s="154"/>
      <c r="D82" s="154"/>
      <c r="E82" s="154"/>
      <c r="F82" s="160"/>
      <c r="G82" s="160"/>
      <c r="H82" s="158"/>
      <c r="I82" s="160"/>
      <c r="J82" s="160"/>
      <c r="K82" s="160"/>
      <c r="M82" s="161"/>
      <c r="N82" s="160"/>
      <c r="O82" s="163"/>
      <c r="P82" s="163"/>
    </row>
    <row r="83" spans="1:14" ht="7.5" customHeight="1">
      <c r="A83" s="117"/>
      <c r="B83" s="2"/>
      <c r="C83" s="2"/>
      <c r="D83" s="2"/>
      <c r="E83" s="2"/>
      <c r="F83" s="3"/>
      <c r="G83" s="3"/>
      <c r="H83" s="161"/>
      <c r="I83" s="3"/>
      <c r="J83" s="3"/>
      <c r="K83" s="3"/>
      <c r="M83" s="4"/>
      <c r="N83" s="3"/>
    </row>
    <row r="84" spans="1:16" s="17" customFormat="1" ht="13.5" customHeight="1">
      <c r="A84" s="17" t="s">
        <v>120</v>
      </c>
      <c r="B84" s="2"/>
      <c r="C84" s="2"/>
      <c r="D84" s="2"/>
      <c r="E84" s="2"/>
      <c r="F84" s="164"/>
      <c r="G84" s="164"/>
      <c r="H84" s="4"/>
      <c r="I84" s="164"/>
      <c r="J84" s="164"/>
      <c r="K84" s="164"/>
      <c r="M84" s="20"/>
      <c r="N84" s="164"/>
      <c r="O84" s="165"/>
      <c r="P84" s="165"/>
    </row>
    <row r="85" spans="1:16" s="17" customFormat="1" ht="12.75">
      <c r="A85" s="17" t="s">
        <v>130</v>
      </c>
      <c r="B85" s="2"/>
      <c r="C85" s="2"/>
      <c r="D85" s="2"/>
      <c r="E85" s="2"/>
      <c r="F85" s="164"/>
      <c r="G85" s="164"/>
      <c r="H85" s="20"/>
      <c r="I85" s="164"/>
      <c r="J85" s="164"/>
      <c r="K85" s="164"/>
      <c r="M85" s="20"/>
      <c r="N85" s="164"/>
      <c r="O85" s="165"/>
      <c r="P85" s="165"/>
    </row>
    <row r="86" spans="1:17" s="17" customFormat="1" ht="12.75" customHeight="1">
      <c r="A86" s="17" t="s">
        <v>121</v>
      </c>
      <c r="B86" s="2"/>
      <c r="C86" s="2"/>
      <c r="D86" s="2"/>
      <c r="E86" s="2"/>
      <c r="F86" s="164"/>
      <c r="G86" s="20"/>
      <c r="H86" s="20"/>
      <c r="I86" s="20"/>
      <c r="J86" s="20"/>
      <c r="K86" s="20"/>
      <c r="L86" s="19"/>
      <c r="M86" s="20"/>
      <c r="N86" s="164"/>
      <c r="O86" s="165"/>
      <c r="P86" s="191"/>
      <c r="Q86" s="19"/>
    </row>
    <row r="87" spans="2:17" s="17" customFormat="1" ht="12.75" customHeight="1" thickBot="1">
      <c r="B87" s="2"/>
      <c r="C87" s="2"/>
      <c r="D87" s="2"/>
      <c r="E87" s="2"/>
      <c r="F87" s="164"/>
      <c r="G87" s="20"/>
      <c r="H87" s="65"/>
      <c r="I87" s="20"/>
      <c r="J87" s="20"/>
      <c r="K87" s="20"/>
      <c r="L87" s="19"/>
      <c r="M87" s="20"/>
      <c r="N87" s="164"/>
      <c r="O87" s="165"/>
      <c r="P87" s="191"/>
      <c r="Q87" s="19"/>
    </row>
    <row r="88" spans="1:19" ht="13.5" customHeight="1">
      <c r="A88" s="32" t="s">
        <v>4</v>
      </c>
      <c r="B88" s="29" t="s">
        <v>5</v>
      </c>
      <c r="C88" s="32" t="s">
        <v>89</v>
      </c>
      <c r="D88" s="31" t="s">
        <v>66</v>
      </c>
      <c r="E88" s="32" t="s">
        <v>6</v>
      </c>
      <c r="F88" s="31" t="s">
        <v>6</v>
      </c>
      <c r="G88" s="32" t="s">
        <v>7</v>
      </c>
      <c r="H88" s="67" t="s">
        <v>8</v>
      </c>
      <c r="I88" s="31" t="s">
        <v>9</v>
      </c>
      <c r="J88" s="29" t="s">
        <v>10</v>
      </c>
      <c r="K88" s="29" t="s">
        <v>11</v>
      </c>
      <c r="L88" s="32" t="s">
        <v>12</v>
      </c>
      <c r="M88" s="29" t="s">
        <v>13</v>
      </c>
      <c r="N88" s="32" t="s">
        <v>14</v>
      </c>
      <c r="O88" s="32" t="s">
        <v>15</v>
      </c>
      <c r="P88" s="194" t="s">
        <v>16</v>
      </c>
      <c r="Q88" s="32" t="s">
        <v>17</v>
      </c>
      <c r="R88" s="2"/>
      <c r="S88" s="2"/>
    </row>
    <row r="89" spans="1:19" ht="13.5" thickBot="1">
      <c r="A89" s="66"/>
      <c r="B89" s="35"/>
      <c r="C89" s="34"/>
      <c r="D89" s="28" t="s">
        <v>48</v>
      </c>
      <c r="E89" s="34" t="s">
        <v>18</v>
      </c>
      <c r="F89" s="28" t="s">
        <v>19</v>
      </c>
      <c r="G89" s="34"/>
      <c r="H89" s="36" t="s">
        <v>20</v>
      </c>
      <c r="I89" s="36"/>
      <c r="J89" s="36"/>
      <c r="K89" s="28"/>
      <c r="L89" s="34"/>
      <c r="M89" s="28" t="s">
        <v>21</v>
      </c>
      <c r="N89" s="34" t="s">
        <v>22</v>
      </c>
      <c r="O89" s="35" t="s">
        <v>22</v>
      </c>
      <c r="P89" s="34"/>
      <c r="Q89" s="36" t="s">
        <v>21</v>
      </c>
      <c r="R89" s="2"/>
      <c r="S89" s="2"/>
    </row>
    <row r="90" spans="1:17" ht="12" customHeight="1">
      <c r="A90" s="37" t="s">
        <v>58</v>
      </c>
      <c r="B90" s="254" t="s">
        <v>19</v>
      </c>
      <c r="C90" s="580"/>
      <c r="D90" s="549"/>
      <c r="E90" s="581"/>
      <c r="F90" s="582"/>
      <c r="G90" s="583"/>
      <c r="H90" s="584"/>
      <c r="I90" s="585"/>
      <c r="J90" s="582"/>
      <c r="K90" s="586"/>
      <c r="L90" s="584"/>
      <c r="M90" s="587"/>
      <c r="N90" s="588"/>
      <c r="O90" s="589"/>
      <c r="P90" s="590"/>
      <c r="Q90" s="591"/>
    </row>
    <row r="91" spans="1:17" s="232" customFormat="1" ht="12.75">
      <c r="A91" s="253"/>
      <c r="B91" s="230" t="s">
        <v>24</v>
      </c>
      <c r="C91" s="238" t="s">
        <v>215</v>
      </c>
      <c r="D91" s="217"/>
      <c r="E91" s="609" t="s">
        <v>35</v>
      </c>
      <c r="F91" s="540"/>
      <c r="G91" s="318">
        <v>3</v>
      </c>
      <c r="H91" s="510" t="s">
        <v>93</v>
      </c>
      <c r="I91" s="610">
        <v>1</v>
      </c>
      <c r="J91" s="511" t="s">
        <v>40</v>
      </c>
      <c r="K91" s="611" t="s">
        <v>31</v>
      </c>
      <c r="L91" s="510">
        <v>2</v>
      </c>
      <c r="M91" s="318">
        <v>2242</v>
      </c>
      <c r="N91" s="612">
        <v>395000</v>
      </c>
      <c r="O91" s="613">
        <v>380000</v>
      </c>
      <c r="P91" s="541"/>
      <c r="Q91" s="614">
        <f>SUM(O91/M91)</f>
        <v>169.4915254237288</v>
      </c>
    </row>
    <row r="92" spans="1:50" ht="12.75" customHeight="1">
      <c r="A92" s="252"/>
      <c r="B92" s="47" t="s">
        <v>25</v>
      </c>
      <c r="C92" s="47"/>
      <c r="D92" s="237">
        <v>2</v>
      </c>
      <c r="E92" s="50" t="s">
        <v>260</v>
      </c>
      <c r="F92" s="58"/>
      <c r="G92" s="50" t="s">
        <v>50</v>
      </c>
      <c r="H92" s="88" t="s">
        <v>106</v>
      </c>
      <c r="I92" s="50" t="s">
        <v>49</v>
      </c>
      <c r="J92" s="49" t="s">
        <v>95</v>
      </c>
      <c r="K92" s="229" t="s">
        <v>161</v>
      </c>
      <c r="L92" s="88">
        <v>2</v>
      </c>
      <c r="M92" s="50" t="s">
        <v>261</v>
      </c>
      <c r="N92" s="124" t="s">
        <v>262</v>
      </c>
      <c r="O92" s="147" t="s">
        <v>263</v>
      </c>
      <c r="P92" s="98"/>
      <c r="Q92" s="146" t="s">
        <v>264</v>
      </c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17" s="17" customFormat="1" ht="12.75" customHeight="1" thickBot="1">
      <c r="A93" s="109"/>
      <c r="B93" s="35" t="s">
        <v>26</v>
      </c>
      <c r="C93" s="389"/>
      <c r="D93" s="55">
        <v>3</v>
      </c>
      <c r="E93" s="448" t="s">
        <v>112</v>
      </c>
      <c r="F93" s="281"/>
      <c r="G93" s="282" t="s">
        <v>99</v>
      </c>
      <c r="H93" s="286" t="s">
        <v>106</v>
      </c>
      <c r="I93" s="282">
        <v>2</v>
      </c>
      <c r="J93" s="281" t="s">
        <v>27</v>
      </c>
      <c r="K93" s="283" t="s">
        <v>34</v>
      </c>
      <c r="L93" s="234">
        <v>2</v>
      </c>
      <c r="M93" s="284" t="s">
        <v>116</v>
      </c>
      <c r="N93" s="228" t="s">
        <v>297</v>
      </c>
      <c r="O93" s="228" t="s">
        <v>297</v>
      </c>
      <c r="P93" s="391"/>
      <c r="Q93" s="449" t="s">
        <v>298</v>
      </c>
    </row>
    <row r="94" spans="1:17" s="17" customFormat="1" ht="12.75" customHeight="1">
      <c r="A94" s="46" t="s">
        <v>68</v>
      </c>
      <c r="B94" s="399" t="s">
        <v>19</v>
      </c>
      <c r="C94" s="52" t="s">
        <v>220</v>
      </c>
      <c r="D94" s="47">
        <v>1</v>
      </c>
      <c r="E94" s="405" t="s">
        <v>35</v>
      </c>
      <c r="F94" s="298" t="s">
        <v>30</v>
      </c>
      <c r="G94" s="393">
        <v>5</v>
      </c>
      <c r="H94" s="394" t="s">
        <v>90</v>
      </c>
      <c r="I94" s="236">
        <v>1</v>
      </c>
      <c r="J94" s="395" t="s">
        <v>27</v>
      </c>
      <c r="K94" s="201" t="s">
        <v>28</v>
      </c>
      <c r="L94" s="298">
        <v>2</v>
      </c>
      <c r="M94" s="203">
        <v>3346</v>
      </c>
      <c r="N94" s="396">
        <v>1100000</v>
      </c>
      <c r="O94" s="342"/>
      <c r="P94" s="397">
        <v>947500</v>
      </c>
      <c r="Q94" s="266">
        <f>SUM(P94/M94)</f>
        <v>283.1739390316796</v>
      </c>
    </row>
    <row r="95" spans="1:17" s="17" customFormat="1" ht="12.75" customHeight="1">
      <c r="A95" s="42"/>
      <c r="B95" s="30" t="s">
        <v>24</v>
      </c>
      <c r="C95" s="127"/>
      <c r="D95" s="71"/>
      <c r="E95" s="388"/>
      <c r="F95" s="398"/>
      <c r="G95" s="257"/>
      <c r="H95" s="220"/>
      <c r="I95" s="257"/>
      <c r="J95" s="219"/>
      <c r="K95" s="258"/>
      <c r="L95" s="220"/>
      <c r="M95" s="221"/>
      <c r="N95" s="222"/>
      <c r="O95" s="222"/>
      <c r="P95" s="294"/>
      <c r="Q95" s="272"/>
    </row>
    <row r="96" spans="1:17" ht="12" customHeight="1">
      <c r="A96" s="110"/>
      <c r="B96" s="47" t="s">
        <v>25</v>
      </c>
      <c r="C96" s="179"/>
      <c r="D96" s="57">
        <v>3</v>
      </c>
      <c r="E96" s="121" t="s">
        <v>200</v>
      </c>
      <c r="F96" s="49"/>
      <c r="G96" s="189" t="s">
        <v>265</v>
      </c>
      <c r="H96" s="88" t="s">
        <v>266</v>
      </c>
      <c r="I96" s="50" t="s">
        <v>102</v>
      </c>
      <c r="J96" s="52" t="s">
        <v>27</v>
      </c>
      <c r="K96" s="309" t="s">
        <v>28</v>
      </c>
      <c r="L96" s="88" t="s">
        <v>184</v>
      </c>
      <c r="M96" s="50" t="s">
        <v>267</v>
      </c>
      <c r="N96" s="124" t="s">
        <v>268</v>
      </c>
      <c r="O96" s="124" t="s">
        <v>268</v>
      </c>
      <c r="P96" s="103"/>
      <c r="Q96" s="146" t="s">
        <v>269</v>
      </c>
    </row>
    <row r="97" spans="1:18" s="140" customFormat="1" ht="12.75">
      <c r="A97" s="215"/>
      <c r="B97" s="30" t="s">
        <v>26</v>
      </c>
      <c r="C97" s="128" t="s">
        <v>181</v>
      </c>
      <c r="D97" s="30"/>
      <c r="E97" s="648" t="s">
        <v>30</v>
      </c>
      <c r="F97" s="241"/>
      <c r="G97" s="609">
        <v>4</v>
      </c>
      <c r="H97" s="510" t="s">
        <v>39</v>
      </c>
      <c r="I97" s="318">
        <v>1</v>
      </c>
      <c r="J97" s="511" t="s">
        <v>27</v>
      </c>
      <c r="K97" s="649" t="s">
        <v>28</v>
      </c>
      <c r="L97" s="510">
        <v>2.5</v>
      </c>
      <c r="M97" s="610">
        <v>2866</v>
      </c>
      <c r="N97" s="541">
        <v>1100000</v>
      </c>
      <c r="O97" s="541">
        <v>1100000</v>
      </c>
      <c r="P97" s="650"/>
      <c r="Q97" s="651">
        <f>SUM(O97/M97)</f>
        <v>383.81018841591066</v>
      </c>
      <c r="R97" s="192"/>
    </row>
    <row r="98" spans="1:18" s="140" customFormat="1" ht="12.75">
      <c r="A98" s="215"/>
      <c r="B98" s="30"/>
      <c r="C98" s="127" t="s">
        <v>107</v>
      </c>
      <c r="D98" s="71"/>
      <c r="E98" s="388" t="s">
        <v>111</v>
      </c>
      <c r="F98" s="398"/>
      <c r="G98" s="455">
        <v>5</v>
      </c>
      <c r="H98" s="220" t="s">
        <v>53</v>
      </c>
      <c r="I98" s="257">
        <v>2</v>
      </c>
      <c r="J98" s="219" t="s">
        <v>27</v>
      </c>
      <c r="K98" s="258"/>
      <c r="L98" s="220">
        <v>2</v>
      </c>
      <c r="M98" s="221">
        <v>3620</v>
      </c>
      <c r="N98" s="222">
        <v>1149900</v>
      </c>
      <c r="O98" s="222">
        <v>1049000</v>
      </c>
      <c r="P98" s="294"/>
      <c r="Q98" s="272">
        <f>SUM(O98/M98)</f>
        <v>289.7790055248619</v>
      </c>
      <c r="R98" s="192"/>
    </row>
    <row r="99" spans="1:18" s="117" customFormat="1" ht="13.5" thickBot="1">
      <c r="A99" s="109"/>
      <c r="B99" s="34"/>
      <c r="C99" s="28"/>
      <c r="D99" s="604">
        <v>4</v>
      </c>
      <c r="E99" s="200" t="s">
        <v>182</v>
      </c>
      <c r="F99" s="66"/>
      <c r="G99" s="112" t="s">
        <v>99</v>
      </c>
      <c r="H99" s="82" t="s">
        <v>183</v>
      </c>
      <c r="I99" s="112" t="s">
        <v>49</v>
      </c>
      <c r="J99" s="66" t="s">
        <v>27</v>
      </c>
      <c r="K99" s="204"/>
      <c r="L99" s="82" t="s">
        <v>184</v>
      </c>
      <c r="M99" s="112" t="s">
        <v>185</v>
      </c>
      <c r="N99" s="178" t="s">
        <v>186</v>
      </c>
      <c r="O99" s="178" t="s">
        <v>187</v>
      </c>
      <c r="P99" s="605"/>
      <c r="Q99" s="606" t="s">
        <v>188</v>
      </c>
      <c r="R99" s="320"/>
    </row>
    <row r="100" spans="1:17" ht="12.75" customHeight="1">
      <c r="A100" s="37" t="s">
        <v>59</v>
      </c>
      <c r="B100" s="30" t="s">
        <v>19</v>
      </c>
      <c r="C100" s="177" t="s">
        <v>133</v>
      </c>
      <c r="D100" s="39">
        <v>2</v>
      </c>
      <c r="E100" s="353" t="s">
        <v>155</v>
      </c>
      <c r="F100" s="127"/>
      <c r="G100" s="128">
        <v>5</v>
      </c>
      <c r="H100" s="134">
        <v>4</v>
      </c>
      <c r="I100" s="127">
        <v>2</v>
      </c>
      <c r="J100" s="128" t="s">
        <v>27</v>
      </c>
      <c r="K100" s="210"/>
      <c r="L100" s="128">
        <v>2</v>
      </c>
      <c r="M100" s="127">
        <v>3196</v>
      </c>
      <c r="N100" s="133">
        <v>449000</v>
      </c>
      <c r="O100" s="504"/>
      <c r="P100" s="139">
        <v>400000</v>
      </c>
      <c r="Q100" s="209">
        <f>SUM(P100/M100)</f>
        <v>125.15644555694618</v>
      </c>
    </row>
    <row r="101" spans="1:17" ht="12.75" customHeight="1">
      <c r="A101" s="37"/>
      <c r="B101" s="47"/>
      <c r="C101" s="179" t="s">
        <v>147</v>
      </c>
      <c r="D101" s="179"/>
      <c r="E101" s="167" t="s">
        <v>35</v>
      </c>
      <c r="F101" s="126"/>
      <c r="G101" s="130">
        <v>5</v>
      </c>
      <c r="H101" s="129">
        <v>4</v>
      </c>
      <c r="I101" s="126">
        <v>2</v>
      </c>
      <c r="J101" s="130" t="s">
        <v>27</v>
      </c>
      <c r="K101" s="500"/>
      <c r="L101" s="130">
        <v>2</v>
      </c>
      <c r="M101" s="126">
        <v>3196</v>
      </c>
      <c r="N101" s="537">
        <v>519000</v>
      </c>
      <c r="O101" s="538"/>
      <c r="P101" s="539">
        <v>414000</v>
      </c>
      <c r="Q101" s="170">
        <f>SUM(P101/M101)</f>
        <v>129.5369211514393</v>
      </c>
    </row>
    <row r="102" spans="1:17" ht="12.75" customHeight="1">
      <c r="A102" s="37"/>
      <c r="B102" s="39" t="s">
        <v>24</v>
      </c>
      <c r="C102" s="177" t="s">
        <v>218</v>
      </c>
      <c r="D102" s="177"/>
      <c r="E102" s="167" t="s">
        <v>155</v>
      </c>
      <c r="F102" s="126"/>
      <c r="G102" s="130">
        <v>3</v>
      </c>
      <c r="H102" s="129" t="s">
        <v>41</v>
      </c>
      <c r="I102" s="130">
        <v>2</v>
      </c>
      <c r="J102" s="130" t="s">
        <v>40</v>
      </c>
      <c r="K102" s="476"/>
      <c r="L102" s="130">
        <v>2</v>
      </c>
      <c r="M102" s="137">
        <v>2313</v>
      </c>
      <c r="N102" s="537">
        <v>449000</v>
      </c>
      <c r="O102" s="503">
        <v>424900</v>
      </c>
      <c r="P102" s="539"/>
      <c r="Q102" s="170">
        <f>SUM(O102/M102)</f>
        <v>183.7008214440121</v>
      </c>
    </row>
    <row r="103" spans="1:17" ht="12.75" customHeight="1">
      <c r="A103" s="37"/>
      <c r="B103" s="39" t="s">
        <v>25</v>
      </c>
      <c r="C103" s="177" t="s">
        <v>101</v>
      </c>
      <c r="D103" s="127"/>
      <c r="E103" s="297" t="s">
        <v>216</v>
      </c>
      <c r="F103" s="137"/>
      <c r="G103" s="138">
        <v>4</v>
      </c>
      <c r="H103" s="273">
        <v>4</v>
      </c>
      <c r="I103" s="138">
        <v>2</v>
      </c>
      <c r="J103" s="137" t="s">
        <v>27</v>
      </c>
      <c r="K103" s="274"/>
      <c r="L103" s="137">
        <v>2</v>
      </c>
      <c r="M103" s="138">
        <v>3196</v>
      </c>
      <c r="N103" s="275">
        <v>368000</v>
      </c>
      <c r="O103" s="387">
        <v>368000</v>
      </c>
      <c r="P103" s="206"/>
      <c r="Q103" s="211">
        <f>SUM(O103/M103)</f>
        <v>115.14392991239049</v>
      </c>
    </row>
    <row r="104" spans="1:17" ht="12.75" customHeight="1">
      <c r="A104" s="37"/>
      <c r="B104" s="39"/>
      <c r="C104" s="177" t="s">
        <v>134</v>
      </c>
      <c r="D104" s="177"/>
      <c r="E104" s="167" t="s">
        <v>217</v>
      </c>
      <c r="F104" s="126"/>
      <c r="G104" s="130">
        <v>5</v>
      </c>
      <c r="H104" s="129">
        <v>4</v>
      </c>
      <c r="I104" s="126">
        <v>2</v>
      </c>
      <c r="J104" s="130" t="s">
        <v>27</v>
      </c>
      <c r="K104" s="500"/>
      <c r="L104" s="130">
        <v>2</v>
      </c>
      <c r="M104" s="126">
        <v>3196</v>
      </c>
      <c r="N104" s="537">
        <v>519000</v>
      </c>
      <c r="O104" s="538">
        <v>499000</v>
      </c>
      <c r="P104" s="539"/>
      <c r="Q104" s="170">
        <f>SUM(O104/M104)</f>
        <v>156.13266583229037</v>
      </c>
    </row>
    <row r="105" spans="1:17" s="17" customFormat="1" ht="12.75">
      <c r="A105" s="37"/>
      <c r="B105" s="47"/>
      <c r="C105" s="179"/>
      <c r="D105" s="47">
        <v>10</v>
      </c>
      <c r="E105" s="343" t="s">
        <v>270</v>
      </c>
      <c r="F105" s="50"/>
      <c r="G105" s="88" t="s">
        <v>94</v>
      </c>
      <c r="H105" s="50" t="s">
        <v>97</v>
      </c>
      <c r="I105" s="88" t="s">
        <v>49</v>
      </c>
      <c r="J105" s="25" t="s">
        <v>95</v>
      </c>
      <c r="K105" s="51"/>
      <c r="L105" s="61">
        <v>2</v>
      </c>
      <c r="M105" s="92" t="s">
        <v>98</v>
      </c>
      <c r="N105" s="124" t="s">
        <v>136</v>
      </c>
      <c r="O105" s="124" t="s">
        <v>271</v>
      </c>
      <c r="P105" s="103"/>
      <c r="Q105" s="146" t="s">
        <v>272</v>
      </c>
    </row>
    <row r="106" spans="1:17" ht="12.75" hidden="1">
      <c r="A106" s="111"/>
      <c r="B106" s="30" t="s">
        <v>24</v>
      </c>
      <c r="C106" s="30"/>
      <c r="D106" s="30"/>
      <c r="E106" s="88" t="s">
        <v>57</v>
      </c>
      <c r="F106" s="25"/>
      <c r="G106" s="47">
        <v>2</v>
      </c>
      <c r="H106" s="50">
        <v>2</v>
      </c>
      <c r="I106" s="49">
        <v>1</v>
      </c>
      <c r="J106" s="25" t="s">
        <v>40</v>
      </c>
      <c r="K106" s="51"/>
      <c r="L106" s="25">
        <v>2</v>
      </c>
      <c r="M106" s="49">
        <v>1618</v>
      </c>
      <c r="N106" s="91">
        <v>325000</v>
      </c>
      <c r="O106" s="103">
        <v>325000</v>
      </c>
      <c r="P106" s="120"/>
      <c r="Q106" s="81">
        <f>SUM(O106/M106)</f>
        <v>200.8652657601978</v>
      </c>
    </row>
    <row r="107" spans="1:17" ht="12" customHeight="1" hidden="1">
      <c r="A107" s="111"/>
      <c r="B107" s="47" t="s">
        <v>25</v>
      </c>
      <c r="C107" s="47"/>
      <c r="D107" s="47"/>
      <c r="E107" s="25" t="s">
        <v>30</v>
      </c>
      <c r="F107" s="52"/>
      <c r="G107" s="47">
        <v>4</v>
      </c>
      <c r="H107" s="92">
        <v>4</v>
      </c>
      <c r="I107" s="52">
        <v>2</v>
      </c>
      <c r="J107" s="49" t="s">
        <v>40</v>
      </c>
      <c r="K107" s="51"/>
      <c r="L107" s="49">
        <v>2</v>
      </c>
      <c r="M107" s="61">
        <v>3162</v>
      </c>
      <c r="N107" s="91">
        <v>625000</v>
      </c>
      <c r="O107" s="103">
        <v>625000</v>
      </c>
      <c r="P107" s="142"/>
      <c r="Q107" s="81">
        <f>SUM(O107/M107)</f>
        <v>197.65970904490828</v>
      </c>
    </row>
    <row r="108" spans="1:17" ht="12" customHeight="1" hidden="1">
      <c r="A108" s="37"/>
      <c r="B108" s="30" t="s">
        <v>26</v>
      </c>
      <c r="C108" s="39"/>
      <c r="D108" s="30"/>
      <c r="E108" s="49" t="s">
        <v>33</v>
      </c>
      <c r="F108" s="25"/>
      <c r="G108" s="49">
        <v>2</v>
      </c>
      <c r="H108" s="50">
        <v>2</v>
      </c>
      <c r="I108" s="49">
        <v>1</v>
      </c>
      <c r="J108" s="25" t="s">
        <v>40</v>
      </c>
      <c r="K108" s="51"/>
      <c r="L108" s="25">
        <v>2</v>
      </c>
      <c r="M108" s="49">
        <v>1607</v>
      </c>
      <c r="N108" s="91">
        <v>344900</v>
      </c>
      <c r="O108" s="103">
        <v>344900</v>
      </c>
      <c r="P108" s="120"/>
      <c r="Q108" s="81">
        <f>SUM(O108/M108)</f>
        <v>214.62352209085253</v>
      </c>
    </row>
    <row r="109" spans="1:17" ht="12" customHeight="1" hidden="1">
      <c r="A109" s="37"/>
      <c r="B109" s="30"/>
      <c r="C109" s="39"/>
      <c r="D109" s="30"/>
      <c r="E109" s="85" t="s">
        <v>30</v>
      </c>
      <c r="F109" s="73"/>
      <c r="G109" s="87">
        <v>3</v>
      </c>
      <c r="H109" s="107" t="s">
        <v>41</v>
      </c>
      <c r="I109" s="72">
        <v>2</v>
      </c>
      <c r="J109" s="73" t="s">
        <v>40</v>
      </c>
      <c r="K109" s="86"/>
      <c r="L109" s="73">
        <v>2</v>
      </c>
      <c r="M109" s="72">
        <v>2313</v>
      </c>
      <c r="N109" s="99">
        <v>395000</v>
      </c>
      <c r="O109" s="108">
        <v>395000</v>
      </c>
      <c r="P109" s="86"/>
      <c r="Q109" s="74">
        <f>SUM(O109/M109)</f>
        <v>170.7738867271941</v>
      </c>
    </row>
    <row r="110" spans="1:17" ht="12" customHeight="1" hidden="1">
      <c r="A110" s="37"/>
      <c r="B110" s="30"/>
      <c r="C110" s="39"/>
      <c r="D110" s="30"/>
      <c r="E110" s="62" t="s">
        <v>30</v>
      </c>
      <c r="F110" s="20"/>
      <c r="G110" s="30">
        <v>4</v>
      </c>
      <c r="H110" s="75">
        <v>4</v>
      </c>
      <c r="I110" s="41">
        <v>2</v>
      </c>
      <c r="J110" s="20" t="s">
        <v>27</v>
      </c>
      <c r="K110" s="42"/>
      <c r="L110" s="20">
        <v>2</v>
      </c>
      <c r="M110" s="41">
        <v>3162</v>
      </c>
      <c r="N110" s="97">
        <v>599900</v>
      </c>
      <c r="O110" s="44">
        <v>599900</v>
      </c>
      <c r="P110" s="42"/>
      <c r="Q110" s="113">
        <f>SUM(O110/M110)</f>
        <v>189.72169512966477</v>
      </c>
    </row>
    <row r="111" spans="1:17" ht="12" customHeight="1" thickBot="1">
      <c r="A111" s="109"/>
      <c r="B111" s="34" t="s">
        <v>26</v>
      </c>
      <c r="C111" s="299"/>
      <c r="D111" s="307"/>
      <c r="E111" s="361"/>
      <c r="F111" s="307"/>
      <c r="G111" s="363"/>
      <c r="H111" s="362"/>
      <c r="I111" s="363"/>
      <c r="J111" s="307"/>
      <c r="K111" s="364"/>
      <c r="L111" s="307"/>
      <c r="M111" s="363"/>
      <c r="N111" s="592"/>
      <c r="O111" s="593"/>
      <c r="P111" s="594"/>
      <c r="Q111" s="451"/>
    </row>
    <row r="112" spans="1:19" s="328" customFormat="1" ht="12.75">
      <c r="A112" s="111" t="s">
        <v>91</v>
      </c>
      <c r="B112" s="399" t="s">
        <v>19</v>
      </c>
      <c r="C112" s="463"/>
      <c r="D112" s="47"/>
      <c r="E112" s="542"/>
      <c r="F112" s="431"/>
      <c r="G112" s="468"/>
      <c r="H112" s="445"/>
      <c r="I112" s="464"/>
      <c r="J112" s="431"/>
      <c r="K112" s="444"/>
      <c r="L112" s="431"/>
      <c r="M112" s="430"/>
      <c r="N112" s="436"/>
      <c r="O112" s="485"/>
      <c r="P112" s="465"/>
      <c r="Q112" s="427"/>
      <c r="R112" s="327"/>
      <c r="S112" s="327"/>
    </row>
    <row r="113" spans="1:18" s="140" customFormat="1" ht="12.75">
      <c r="A113" s="215"/>
      <c r="B113" s="30" t="s">
        <v>24</v>
      </c>
      <c r="C113" s="177" t="s">
        <v>219</v>
      </c>
      <c r="D113" s="672">
        <v>1</v>
      </c>
      <c r="E113" s="353" t="s">
        <v>30</v>
      </c>
      <c r="F113" s="127"/>
      <c r="G113" s="128">
        <v>4</v>
      </c>
      <c r="H113" s="134" t="s">
        <v>44</v>
      </c>
      <c r="I113" s="127">
        <v>2</v>
      </c>
      <c r="J113" s="128" t="s">
        <v>27</v>
      </c>
      <c r="K113" s="210" t="s">
        <v>67</v>
      </c>
      <c r="L113" s="128">
        <v>3</v>
      </c>
      <c r="M113" s="127">
        <v>4298</v>
      </c>
      <c r="N113" s="133">
        <v>1375000</v>
      </c>
      <c r="O113" s="656">
        <v>1375000</v>
      </c>
      <c r="P113" s="139"/>
      <c r="Q113" s="209">
        <f>SUM(O113/M113)</f>
        <v>319.9162401116798</v>
      </c>
      <c r="R113" s="192"/>
    </row>
    <row r="114" spans="1:18" s="117" customFormat="1" ht="12.75">
      <c r="A114" s="37"/>
      <c r="B114" s="47" t="s">
        <v>25</v>
      </c>
      <c r="C114" s="71"/>
      <c r="D114" s="428"/>
      <c r="E114" s="83"/>
      <c r="F114" s="41"/>
      <c r="G114" s="75"/>
      <c r="H114" s="104"/>
      <c r="I114" s="75"/>
      <c r="J114" s="41"/>
      <c r="K114" s="19"/>
      <c r="L114" s="104"/>
      <c r="M114" s="75"/>
      <c r="N114" s="172"/>
      <c r="O114" s="172"/>
      <c r="P114" s="43"/>
      <c r="Q114" s="193"/>
      <c r="R114" s="320"/>
    </row>
    <row r="115" spans="1:17" s="17" customFormat="1" ht="13.5" thickBot="1">
      <c r="A115" s="279"/>
      <c r="B115" s="55" t="s">
        <v>26</v>
      </c>
      <c r="C115" s="307"/>
      <c r="D115" s="34"/>
      <c r="E115" s="331"/>
      <c r="F115" s="332"/>
      <c r="G115" s="338"/>
      <c r="H115" s="334"/>
      <c r="I115" s="338"/>
      <c r="J115" s="332"/>
      <c r="K115" s="335"/>
      <c r="L115" s="334"/>
      <c r="M115" s="338"/>
      <c r="N115" s="339"/>
      <c r="O115" s="339"/>
      <c r="P115" s="336"/>
      <c r="Q115" s="337"/>
    </row>
    <row r="116" spans="1:17" s="17" customFormat="1" ht="12.75">
      <c r="A116" s="37" t="s">
        <v>60</v>
      </c>
      <c r="B116" s="399" t="s">
        <v>19</v>
      </c>
      <c r="C116" s="563"/>
      <c r="D116" s="47"/>
      <c r="E116" s="543"/>
      <c r="F116" s="179"/>
      <c r="G116" s="129"/>
      <c r="H116" s="141"/>
      <c r="I116" s="126"/>
      <c r="J116" s="130"/>
      <c r="K116" s="500"/>
      <c r="L116" s="130"/>
      <c r="M116" s="126"/>
      <c r="N116" s="168"/>
      <c r="O116" s="501"/>
      <c r="P116" s="136"/>
      <c r="Q116" s="170"/>
    </row>
    <row r="117" spans="1:17" s="17" customFormat="1" ht="12.75">
      <c r="A117" s="37"/>
      <c r="B117" s="39" t="s">
        <v>24</v>
      </c>
      <c r="C117" s="177" t="s">
        <v>273</v>
      </c>
      <c r="D117" s="30"/>
      <c r="E117" s="543" t="s">
        <v>274</v>
      </c>
      <c r="F117" s="130"/>
      <c r="G117" s="129">
        <v>3</v>
      </c>
      <c r="H117" s="141" t="s">
        <v>41</v>
      </c>
      <c r="I117" s="126">
        <v>2</v>
      </c>
      <c r="J117" s="130" t="s">
        <v>27</v>
      </c>
      <c r="K117" s="500"/>
      <c r="L117" s="130">
        <v>2</v>
      </c>
      <c r="M117" s="126">
        <v>2910</v>
      </c>
      <c r="N117" s="168">
        <v>549000</v>
      </c>
      <c r="O117" s="501">
        <v>519000</v>
      </c>
      <c r="P117" s="136"/>
      <c r="Q117" s="170">
        <f>SUM(O117/M117)</f>
        <v>178.35051546391753</v>
      </c>
    </row>
    <row r="118" spans="1:17" s="17" customFormat="1" ht="12.75">
      <c r="A118" s="37"/>
      <c r="B118" s="39" t="s">
        <v>25</v>
      </c>
      <c r="C118" s="177" t="s">
        <v>125</v>
      </c>
      <c r="D118" s="30"/>
      <c r="E118" s="543" t="s">
        <v>122</v>
      </c>
      <c r="F118" s="130"/>
      <c r="G118" s="129">
        <v>4</v>
      </c>
      <c r="H118" s="141">
        <v>4</v>
      </c>
      <c r="I118" s="126">
        <v>2</v>
      </c>
      <c r="J118" s="130" t="s">
        <v>27</v>
      </c>
      <c r="K118" s="500"/>
      <c r="L118" s="130">
        <v>2</v>
      </c>
      <c r="M118" s="126">
        <v>3946</v>
      </c>
      <c r="N118" s="168">
        <v>729000</v>
      </c>
      <c r="O118" s="136">
        <v>729000</v>
      </c>
      <c r="P118" s="136"/>
      <c r="Q118" s="170">
        <f>SUM(O118/M118)</f>
        <v>184.74404460212872</v>
      </c>
    </row>
    <row r="119" spans="1:17" s="17" customFormat="1" ht="12.75">
      <c r="A119" s="84"/>
      <c r="B119" s="57"/>
      <c r="C119" s="52"/>
      <c r="D119" s="47">
        <v>6</v>
      </c>
      <c r="E119" s="544" t="s">
        <v>275</v>
      </c>
      <c r="F119" s="73"/>
      <c r="G119" s="376" t="s">
        <v>50</v>
      </c>
      <c r="H119" s="385" t="s">
        <v>137</v>
      </c>
      <c r="I119" s="107" t="s">
        <v>49</v>
      </c>
      <c r="J119" s="376" t="s">
        <v>27</v>
      </c>
      <c r="K119" s="377"/>
      <c r="L119" s="72">
        <v>2</v>
      </c>
      <c r="M119" s="107" t="s">
        <v>138</v>
      </c>
      <c r="N119" s="378" t="s">
        <v>139</v>
      </c>
      <c r="O119" s="378" t="s">
        <v>140</v>
      </c>
      <c r="P119" s="379"/>
      <c r="Q119" s="380" t="s">
        <v>276</v>
      </c>
    </row>
    <row r="120" spans="1:17" s="17" customFormat="1" ht="13.5" thickBot="1">
      <c r="A120" s="279"/>
      <c r="B120" s="55" t="s">
        <v>26</v>
      </c>
      <c r="C120" s="389"/>
      <c r="D120" s="34">
        <v>1</v>
      </c>
      <c r="E120" s="652" t="s">
        <v>189</v>
      </c>
      <c r="F120" s="250"/>
      <c r="G120" s="169">
        <v>3</v>
      </c>
      <c r="H120" s="118" t="s">
        <v>41</v>
      </c>
      <c r="I120" s="144" t="s">
        <v>49</v>
      </c>
      <c r="J120" s="306" t="s">
        <v>27</v>
      </c>
      <c r="K120" s="466"/>
      <c r="L120" s="306">
        <v>2</v>
      </c>
      <c r="M120" s="169" t="s">
        <v>190</v>
      </c>
      <c r="N120" s="467" t="s">
        <v>191</v>
      </c>
      <c r="O120" s="467" t="s">
        <v>191</v>
      </c>
      <c r="P120" s="441"/>
      <c r="Q120" s="653" t="s">
        <v>192</v>
      </c>
    </row>
    <row r="121" spans="1:17" s="17" customFormat="1" ht="12.75" customHeight="1">
      <c r="A121" s="37" t="s">
        <v>92</v>
      </c>
      <c r="B121" s="47" t="s">
        <v>19</v>
      </c>
      <c r="C121" s="25"/>
      <c r="D121" s="47"/>
      <c r="E121" s="295"/>
      <c r="F121" s="49"/>
      <c r="G121" s="123"/>
      <c r="H121" s="58"/>
      <c r="I121" s="25"/>
      <c r="J121" s="49"/>
      <c r="K121" s="24"/>
      <c r="L121" s="49"/>
      <c r="M121" s="25"/>
      <c r="N121" s="103"/>
      <c r="O121" s="53"/>
      <c r="P121" s="103"/>
      <c r="Q121" s="146"/>
    </row>
    <row r="122" spans="1:17" ht="2.25" customHeight="1" hidden="1">
      <c r="A122" s="37"/>
      <c r="B122" s="30" t="s">
        <v>24</v>
      </c>
      <c r="C122" s="39"/>
      <c r="D122" s="30">
        <v>2</v>
      </c>
      <c r="E122" s="75" t="s">
        <v>73</v>
      </c>
      <c r="F122" s="41"/>
      <c r="G122" s="173" t="s">
        <v>74</v>
      </c>
      <c r="H122" s="69" t="s">
        <v>75</v>
      </c>
      <c r="I122" s="41">
        <v>2</v>
      </c>
      <c r="J122" s="68" t="s">
        <v>27</v>
      </c>
      <c r="K122" s="42" t="s">
        <v>67</v>
      </c>
      <c r="L122" s="173" t="s">
        <v>72</v>
      </c>
      <c r="M122" s="174" t="s">
        <v>76</v>
      </c>
      <c r="N122" s="175" t="s">
        <v>80</v>
      </c>
      <c r="O122" s="172" t="s">
        <v>80</v>
      </c>
      <c r="P122" s="143"/>
      <c r="Q122" s="45" t="e">
        <f>SUM(O123/M123)</f>
        <v>#DIV/0!</v>
      </c>
    </row>
    <row r="123" spans="1:17" ht="12.75">
      <c r="A123" s="46"/>
      <c r="B123" s="30" t="s">
        <v>24</v>
      </c>
      <c r="C123" s="177"/>
      <c r="D123" s="249"/>
      <c r="E123" s="189"/>
      <c r="F123" s="86"/>
      <c r="G123" s="50"/>
      <c r="H123" s="376"/>
      <c r="I123" s="72"/>
      <c r="J123" s="25"/>
      <c r="K123" s="86"/>
      <c r="L123" s="50"/>
      <c r="M123" s="72"/>
      <c r="N123" s="124"/>
      <c r="O123" s="124"/>
      <c r="P123" s="91"/>
      <c r="Q123" s="59"/>
    </row>
    <row r="124" spans="1:17" ht="12.75">
      <c r="A124" s="252"/>
      <c r="B124" s="47" t="s">
        <v>25</v>
      </c>
      <c r="C124" s="179"/>
      <c r="D124" s="235" t="s">
        <v>90</v>
      </c>
      <c r="E124" s="75" t="s">
        <v>277</v>
      </c>
      <c r="F124" s="51"/>
      <c r="G124" s="50" t="s">
        <v>117</v>
      </c>
      <c r="H124" s="88" t="s">
        <v>141</v>
      </c>
      <c r="I124" s="88" t="s">
        <v>49</v>
      </c>
      <c r="J124" s="25" t="s">
        <v>27</v>
      </c>
      <c r="K124" s="51" t="s">
        <v>34</v>
      </c>
      <c r="L124" s="50" t="s">
        <v>118</v>
      </c>
      <c r="M124" s="88" t="s">
        <v>142</v>
      </c>
      <c r="N124" s="378" t="s">
        <v>278</v>
      </c>
      <c r="O124" s="124" t="s">
        <v>279</v>
      </c>
      <c r="P124" s="91"/>
      <c r="Q124" s="59" t="s">
        <v>280</v>
      </c>
    </row>
    <row r="125" spans="1:17" s="60" customFormat="1" ht="12.75" customHeight="1" thickBot="1">
      <c r="A125" s="54"/>
      <c r="B125" s="55" t="s">
        <v>26</v>
      </c>
      <c r="C125" s="250"/>
      <c r="D125" s="55">
        <v>1</v>
      </c>
      <c r="E125" s="350" t="s">
        <v>193</v>
      </c>
      <c r="F125" s="56"/>
      <c r="G125" s="350" t="s">
        <v>194</v>
      </c>
      <c r="H125" s="169" t="s">
        <v>195</v>
      </c>
      <c r="I125" s="56">
        <v>2</v>
      </c>
      <c r="J125" s="306" t="s">
        <v>27</v>
      </c>
      <c r="K125" s="466" t="s">
        <v>34</v>
      </c>
      <c r="L125" s="118" t="s">
        <v>50</v>
      </c>
      <c r="M125" s="169" t="s">
        <v>196</v>
      </c>
      <c r="N125" s="145" t="s">
        <v>197</v>
      </c>
      <c r="O125" s="145" t="s">
        <v>198</v>
      </c>
      <c r="P125" s="484"/>
      <c r="Q125" s="125" t="s">
        <v>199</v>
      </c>
    </row>
    <row r="126" spans="1:17" s="17" customFormat="1" ht="12.75" customHeight="1">
      <c r="A126" s="251" t="s">
        <v>61</v>
      </c>
      <c r="B126" s="399" t="s">
        <v>19</v>
      </c>
      <c r="C126" s="463"/>
      <c r="D126" s="470"/>
      <c r="E126" s="429"/>
      <c r="F126" s="88"/>
      <c r="G126" s="469"/>
      <c r="H126" s="88"/>
      <c r="I126" s="49"/>
      <c r="J126" s="25"/>
      <c r="K126" s="51"/>
      <c r="L126" s="50"/>
      <c r="M126" s="434"/>
      <c r="N126" s="147"/>
      <c r="O126" s="124"/>
      <c r="P126" s="53"/>
      <c r="Q126" s="59"/>
    </row>
    <row r="127" spans="1:17" s="232" customFormat="1" ht="12.75">
      <c r="A127" s="253"/>
      <c r="B127" s="230" t="s">
        <v>24</v>
      </c>
      <c r="C127" s="238"/>
      <c r="D127" s="241"/>
      <c r="E127" s="225"/>
      <c r="F127" s="242"/>
      <c r="G127" s="224"/>
      <c r="H127" s="243"/>
      <c r="I127" s="225"/>
      <c r="J127" s="241"/>
      <c r="K127" s="240"/>
      <c r="L127" s="243"/>
      <c r="M127" s="224"/>
      <c r="N127" s="244"/>
      <c r="O127" s="233"/>
      <c r="P127" s="245"/>
      <c r="Q127" s="231"/>
    </row>
    <row r="128" spans="1:50" ht="11.25" customHeight="1">
      <c r="A128" s="252"/>
      <c r="B128" s="47" t="s">
        <v>25</v>
      </c>
      <c r="C128" s="47"/>
      <c r="D128" s="237"/>
      <c r="E128" s="50"/>
      <c r="F128" s="58"/>
      <c r="G128" s="123"/>
      <c r="H128" s="88"/>
      <c r="I128" s="25"/>
      <c r="J128" s="49"/>
      <c r="K128" s="229"/>
      <c r="L128" s="88"/>
      <c r="M128" s="50"/>
      <c r="N128" s="124"/>
      <c r="O128" s="147"/>
      <c r="P128" s="98"/>
      <c r="Q128" s="146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</row>
    <row r="129" spans="1:17" s="17" customFormat="1" ht="12.75" customHeight="1" thickBot="1">
      <c r="A129" s="279"/>
      <c r="B129" s="55" t="s">
        <v>26</v>
      </c>
      <c r="C129" s="250"/>
      <c r="D129" s="55">
        <v>1</v>
      </c>
      <c r="E129" s="437" t="s">
        <v>200</v>
      </c>
      <c r="F129" s="56"/>
      <c r="G129" s="118" t="s">
        <v>50</v>
      </c>
      <c r="H129" s="438" t="s">
        <v>201</v>
      </c>
      <c r="I129" s="118" t="s">
        <v>49</v>
      </c>
      <c r="J129" s="169" t="s">
        <v>27</v>
      </c>
      <c r="K129" s="439" t="s">
        <v>28</v>
      </c>
      <c r="L129" s="56">
        <v>2</v>
      </c>
      <c r="M129" s="118" t="s">
        <v>202</v>
      </c>
      <c r="N129" s="440" t="s">
        <v>203</v>
      </c>
      <c r="O129" s="440" t="s">
        <v>203</v>
      </c>
      <c r="P129" s="441"/>
      <c r="Q129" s="125" t="s">
        <v>204</v>
      </c>
    </row>
    <row r="130" spans="1:17" s="17" customFormat="1" ht="12.75" customHeight="1">
      <c r="A130" s="37" t="s">
        <v>62</v>
      </c>
      <c r="B130" s="399" t="s">
        <v>19</v>
      </c>
      <c r="C130" s="463"/>
      <c r="D130" s="470"/>
      <c r="E130" s="442"/>
      <c r="F130" s="435"/>
      <c r="G130" s="470"/>
      <c r="H130" s="443"/>
      <c r="I130" s="430"/>
      <c r="J130" s="431"/>
      <c r="K130" s="444"/>
      <c r="L130" s="435"/>
      <c r="M130" s="430"/>
      <c r="N130" s="433"/>
      <c r="O130" s="432"/>
      <c r="P130" s="436"/>
      <c r="Q130" s="472"/>
    </row>
    <row r="131" spans="1:19" s="17" customFormat="1" ht="12.75">
      <c r="A131" s="212"/>
      <c r="B131" s="39" t="s">
        <v>24</v>
      </c>
      <c r="C131" s="177"/>
      <c r="D131" s="134"/>
      <c r="E131" s="207"/>
      <c r="F131" s="135"/>
      <c r="G131" s="134"/>
      <c r="H131" s="480"/>
      <c r="I131" s="127"/>
      <c r="J131" s="128"/>
      <c r="K131" s="210"/>
      <c r="L131" s="128"/>
      <c r="M131" s="127"/>
      <c r="N131" s="133"/>
      <c r="O131" s="132"/>
      <c r="P131" s="139"/>
      <c r="Q131" s="499"/>
      <c r="R131" s="164"/>
      <c r="S131" s="164"/>
    </row>
    <row r="132" spans="1:17" ht="10.5" customHeight="1">
      <c r="A132" s="46"/>
      <c r="B132" s="47" t="s">
        <v>25</v>
      </c>
      <c r="C132" s="52"/>
      <c r="D132" s="47"/>
      <c r="E132" s="295"/>
      <c r="F132" s="49"/>
      <c r="G132" s="50"/>
      <c r="H132" s="375"/>
      <c r="I132" s="50"/>
      <c r="J132" s="49"/>
      <c r="K132" s="203"/>
      <c r="L132" s="88"/>
      <c r="M132" s="25"/>
      <c r="N132" s="124"/>
      <c r="O132" s="147"/>
      <c r="P132" s="51"/>
      <c r="Q132" s="146"/>
    </row>
    <row r="133" spans="1:19" s="328" customFormat="1" ht="13.5" thickBot="1">
      <c r="A133" s="340"/>
      <c r="B133" s="349" t="s">
        <v>26</v>
      </c>
      <c r="C133" s="545"/>
      <c r="D133" s="546"/>
      <c r="E133" s="144"/>
      <c r="F133" s="338"/>
      <c r="G133" s="334"/>
      <c r="H133" s="338"/>
      <c r="I133" s="506"/>
      <c r="J133" s="333"/>
      <c r="K133" s="507"/>
      <c r="L133" s="333"/>
      <c r="M133" s="334"/>
      <c r="N133" s="339"/>
      <c r="O133" s="508"/>
      <c r="P133" s="336"/>
      <c r="Q133" s="341"/>
      <c r="R133" s="327"/>
      <c r="S133" s="327"/>
    </row>
    <row r="134" spans="1:19" ht="12.75">
      <c r="A134" s="111" t="s">
        <v>63</v>
      </c>
      <c r="B134" s="399" t="s">
        <v>19</v>
      </c>
      <c r="C134" s="482"/>
      <c r="D134" s="490"/>
      <c r="E134" s="401"/>
      <c r="F134" s="298"/>
      <c r="G134" s="393"/>
      <c r="H134" s="260"/>
      <c r="I134" s="203"/>
      <c r="J134" s="395"/>
      <c r="K134" s="203"/>
      <c r="L134" s="395"/>
      <c r="M134" s="203"/>
      <c r="N134" s="396"/>
      <c r="O134" s="473"/>
      <c r="P134" s="425"/>
      <c r="Q134" s="673"/>
      <c r="R134" s="2"/>
      <c r="S134" s="2"/>
    </row>
    <row r="135" spans="1:19" ht="12.75">
      <c r="A135" s="111"/>
      <c r="B135" s="39" t="s">
        <v>24</v>
      </c>
      <c r="C135" s="645" t="s">
        <v>135</v>
      </c>
      <c r="D135" s="413"/>
      <c r="E135" s="540" t="s">
        <v>217</v>
      </c>
      <c r="F135" s="257"/>
      <c r="G135" s="455">
        <v>4</v>
      </c>
      <c r="H135" s="355" t="s">
        <v>39</v>
      </c>
      <c r="I135" s="221">
        <v>2</v>
      </c>
      <c r="J135" s="219" t="s">
        <v>27</v>
      </c>
      <c r="K135" s="221"/>
      <c r="L135" s="330">
        <v>2</v>
      </c>
      <c r="M135" s="219">
        <v>2914</v>
      </c>
      <c r="N135" s="411">
        <v>429000</v>
      </c>
      <c r="O135" s="541">
        <v>429000</v>
      </c>
      <c r="P135" s="411"/>
      <c r="Q135" s="412">
        <f>SUM(O135/M135)</f>
        <v>147.22031571722718</v>
      </c>
      <c r="R135" s="2"/>
      <c r="S135" s="2"/>
    </row>
    <row r="136" spans="1:17" ht="12.75">
      <c r="A136" s="46"/>
      <c r="B136" s="47" t="s">
        <v>25</v>
      </c>
      <c r="C136" s="52"/>
      <c r="D136" s="47">
        <v>10</v>
      </c>
      <c r="E136" s="106" t="s">
        <v>281</v>
      </c>
      <c r="F136" s="52"/>
      <c r="G136" s="88" t="s">
        <v>94</v>
      </c>
      <c r="H136" s="375" t="s">
        <v>282</v>
      </c>
      <c r="I136" s="50" t="s">
        <v>49</v>
      </c>
      <c r="J136" s="49" t="s">
        <v>95</v>
      </c>
      <c r="K136" s="203"/>
      <c r="L136" s="88">
        <v>2</v>
      </c>
      <c r="M136" s="88" t="s">
        <v>127</v>
      </c>
      <c r="N136" s="124" t="s">
        <v>283</v>
      </c>
      <c r="O136" s="308" t="s">
        <v>284</v>
      </c>
      <c r="P136" s="309"/>
      <c r="Q136" s="59" t="s">
        <v>285</v>
      </c>
    </row>
    <row r="137" spans="1:17" ht="12" customHeight="1" thickBot="1">
      <c r="A137" s="109"/>
      <c r="B137" s="34" t="s">
        <v>26</v>
      </c>
      <c r="C137" s="33"/>
      <c r="D137" s="34">
        <v>2</v>
      </c>
      <c r="E137" s="64" t="s">
        <v>299</v>
      </c>
      <c r="F137" s="65"/>
      <c r="G137" s="82" t="s">
        <v>50</v>
      </c>
      <c r="H137" s="112" t="s">
        <v>106</v>
      </c>
      <c r="I137" s="82">
        <v>2</v>
      </c>
      <c r="J137" s="82" t="s">
        <v>27</v>
      </c>
      <c r="K137" s="475"/>
      <c r="L137" s="65">
        <v>2</v>
      </c>
      <c r="M137" s="82" t="s">
        <v>131</v>
      </c>
      <c r="N137" s="178" t="s">
        <v>300</v>
      </c>
      <c r="O137" s="178" t="s">
        <v>301</v>
      </c>
      <c r="P137" s="63"/>
      <c r="Q137" s="213" t="s">
        <v>302</v>
      </c>
    </row>
    <row r="138" spans="1:19" s="17" customFormat="1" ht="12.75">
      <c r="A138" s="111" t="s">
        <v>64</v>
      </c>
      <c r="B138" s="399" t="s">
        <v>19</v>
      </c>
      <c r="C138" s="595"/>
      <c r="D138" s="596"/>
      <c r="E138" s="597"/>
      <c r="F138" s="563"/>
      <c r="G138" s="595"/>
      <c r="H138" s="598"/>
      <c r="I138" s="595"/>
      <c r="J138" s="563"/>
      <c r="K138" s="599"/>
      <c r="L138" s="563"/>
      <c r="M138" s="595"/>
      <c r="N138" s="600"/>
      <c r="O138" s="601"/>
      <c r="P138" s="602"/>
      <c r="Q138" s="603"/>
      <c r="R138" s="164"/>
      <c r="S138" s="164"/>
    </row>
    <row r="139" spans="1:17" ht="12.75" customHeight="1">
      <c r="A139" s="37"/>
      <c r="B139" s="30" t="s">
        <v>24</v>
      </c>
      <c r="C139" s="128" t="s">
        <v>108</v>
      </c>
      <c r="D139" s="127"/>
      <c r="E139" s="167" t="s">
        <v>110</v>
      </c>
      <c r="F139" s="126"/>
      <c r="G139" s="130">
        <v>3</v>
      </c>
      <c r="H139" s="129" t="s">
        <v>39</v>
      </c>
      <c r="I139" s="130">
        <v>2</v>
      </c>
      <c r="J139" s="126" t="s">
        <v>27</v>
      </c>
      <c r="K139" s="190" t="s">
        <v>67</v>
      </c>
      <c r="L139" s="126">
        <v>2</v>
      </c>
      <c r="M139" s="130">
        <v>2139</v>
      </c>
      <c r="N139" s="131">
        <v>365000</v>
      </c>
      <c r="O139" s="168">
        <v>365000</v>
      </c>
      <c r="P139" s="136"/>
      <c r="Q139" s="383">
        <f>SUM(O139/M139)</f>
        <v>170.64048620850866</v>
      </c>
    </row>
    <row r="140" spans="1:17" ht="12.75">
      <c r="A140" s="252"/>
      <c r="B140" s="47" t="s">
        <v>25</v>
      </c>
      <c r="C140" s="179"/>
      <c r="D140" s="313">
        <v>7</v>
      </c>
      <c r="E140" s="121" t="s">
        <v>286</v>
      </c>
      <c r="F140" s="49"/>
      <c r="G140" s="50" t="s">
        <v>50</v>
      </c>
      <c r="H140" s="88" t="s">
        <v>105</v>
      </c>
      <c r="I140" s="25">
        <v>2</v>
      </c>
      <c r="J140" s="49" t="s">
        <v>95</v>
      </c>
      <c r="K140" s="24"/>
      <c r="L140" s="49">
        <v>2</v>
      </c>
      <c r="M140" s="50" t="s">
        <v>287</v>
      </c>
      <c r="N140" s="124" t="s">
        <v>119</v>
      </c>
      <c r="O140" s="147" t="s">
        <v>119</v>
      </c>
      <c r="P140" s="103"/>
      <c r="Q140" s="146" t="s">
        <v>288</v>
      </c>
    </row>
    <row r="141" spans="1:17" s="17" customFormat="1" ht="13.5" thickBot="1">
      <c r="A141" s="63"/>
      <c r="B141" s="34" t="s">
        <v>26</v>
      </c>
      <c r="C141" s="410"/>
      <c r="D141" s="486"/>
      <c r="E141" s="487"/>
      <c r="F141" s="488"/>
      <c r="G141" s="489"/>
      <c r="H141" s="334"/>
      <c r="I141" s="333"/>
      <c r="J141" s="332"/>
      <c r="K141" s="335"/>
      <c r="L141" s="332"/>
      <c r="M141" s="338"/>
      <c r="N141" s="339"/>
      <c r="O141" s="339"/>
      <c r="P141" s="336"/>
      <c r="Q141" s="341"/>
    </row>
    <row r="142" spans="1:17" s="60" customFormat="1" ht="12.75">
      <c r="A142" s="110" t="s">
        <v>65</v>
      </c>
      <c r="B142" s="399" t="s">
        <v>19</v>
      </c>
      <c r="C142" s="216"/>
      <c r="D142" s="399"/>
      <c r="E142" s="666"/>
      <c r="F142" s="216"/>
      <c r="G142" s="399"/>
      <c r="H142" s="218"/>
      <c r="I142" s="38"/>
      <c r="J142" s="216"/>
      <c r="K142" s="556"/>
      <c r="L142" s="216"/>
      <c r="M142" s="38"/>
      <c r="N142" s="667"/>
      <c r="O142" s="668"/>
      <c r="P142" s="669"/>
      <c r="Q142" s="256"/>
    </row>
    <row r="143" spans="1:19" s="17" customFormat="1" ht="12.75">
      <c r="A143" s="212"/>
      <c r="B143" s="39" t="s">
        <v>24</v>
      </c>
      <c r="C143" s="177"/>
      <c r="D143" s="134"/>
      <c r="E143" s="207"/>
      <c r="F143" s="135"/>
      <c r="G143" s="134"/>
      <c r="H143" s="480"/>
      <c r="I143" s="127"/>
      <c r="J143" s="128"/>
      <c r="K143" s="210"/>
      <c r="L143" s="128"/>
      <c r="M143" s="127"/>
      <c r="N143" s="133"/>
      <c r="O143" s="132"/>
      <c r="P143" s="139"/>
      <c r="Q143" s="499"/>
      <c r="R143" s="164"/>
      <c r="S143" s="164"/>
    </row>
    <row r="144" spans="1:17" ht="10.5" customHeight="1">
      <c r="A144" s="46"/>
      <c r="B144" s="47" t="s">
        <v>25</v>
      </c>
      <c r="C144" s="52"/>
      <c r="D144" s="47"/>
      <c r="E144" s="295"/>
      <c r="F144" s="49"/>
      <c r="G144" s="50"/>
      <c r="H144" s="375"/>
      <c r="I144" s="50"/>
      <c r="J144" s="49"/>
      <c r="K144" s="203"/>
      <c r="L144" s="88"/>
      <c r="M144" s="25"/>
      <c r="N144" s="124"/>
      <c r="O144" s="147"/>
      <c r="P144" s="51"/>
      <c r="Q144" s="146"/>
    </row>
    <row r="145" spans="1:17" ht="13.5" hidden="1" thickBot="1">
      <c r="A145" s="205"/>
      <c r="B145" s="34" t="s">
        <v>26</v>
      </c>
      <c r="C145" s="34"/>
      <c r="D145" s="66">
        <v>1</v>
      </c>
      <c r="E145" s="200" t="s">
        <v>81</v>
      </c>
      <c r="F145" s="82"/>
      <c r="G145" s="112"/>
      <c r="H145" s="88"/>
      <c r="I145" s="65">
        <v>1</v>
      </c>
      <c r="J145" s="66" t="s">
        <v>27</v>
      </c>
      <c r="K145" s="204"/>
      <c r="L145" s="82">
        <v>3</v>
      </c>
      <c r="M145" s="65" t="s">
        <v>77</v>
      </c>
      <c r="N145" s="178" t="s">
        <v>78</v>
      </c>
      <c r="O145" s="195" t="s">
        <v>82</v>
      </c>
      <c r="P145" s="97"/>
      <c r="Q145" s="193" t="s">
        <v>79</v>
      </c>
    </row>
    <row r="146" spans="1:17" ht="12.75" hidden="1">
      <c r="A146" s="110"/>
      <c r="B146" s="30" t="s">
        <v>26</v>
      </c>
      <c r="C146" s="30"/>
      <c r="D146" s="30"/>
      <c r="E146" s="83" t="s">
        <v>56</v>
      </c>
      <c r="F146" s="41"/>
      <c r="G146" s="71">
        <v>5</v>
      </c>
      <c r="H146" s="104" t="s">
        <v>50</v>
      </c>
      <c r="I146" s="20">
        <v>2</v>
      </c>
      <c r="J146" s="41" t="s">
        <v>27</v>
      </c>
      <c r="K146" s="19" t="s">
        <v>28</v>
      </c>
      <c r="L146" s="41">
        <v>3</v>
      </c>
      <c r="M146" s="20">
        <v>4650</v>
      </c>
      <c r="N146" s="43">
        <v>1895000</v>
      </c>
      <c r="O146" s="44">
        <v>1850000</v>
      </c>
      <c r="P146" s="42"/>
      <c r="Q146" s="193" t="e">
        <f>SUM(#REF!/#REF!)</f>
        <v>#REF!</v>
      </c>
    </row>
    <row r="147" spans="1:17" s="17" customFormat="1" ht="13.5" thickBot="1">
      <c r="A147" s="54"/>
      <c r="B147" s="34" t="s">
        <v>26</v>
      </c>
      <c r="C147" s="344"/>
      <c r="D147" s="34">
        <v>1</v>
      </c>
      <c r="E147" s="331" t="s">
        <v>205</v>
      </c>
      <c r="F147" s="334"/>
      <c r="G147" s="338" t="s">
        <v>99</v>
      </c>
      <c r="H147" s="334" t="s">
        <v>206</v>
      </c>
      <c r="I147" s="333">
        <v>1</v>
      </c>
      <c r="J147" s="332" t="s">
        <v>27</v>
      </c>
      <c r="K147" s="335" t="s">
        <v>28</v>
      </c>
      <c r="L147" s="332">
        <v>3</v>
      </c>
      <c r="M147" s="333" t="s">
        <v>207</v>
      </c>
      <c r="N147" s="654" t="s">
        <v>208</v>
      </c>
      <c r="O147" s="655" t="s">
        <v>209</v>
      </c>
      <c r="P147" s="336"/>
      <c r="Q147" s="341" t="s">
        <v>210</v>
      </c>
    </row>
    <row r="148" spans="1:19" s="19" customFormat="1" ht="12.75">
      <c r="A148" s="317"/>
      <c r="B148" s="71"/>
      <c r="C148" s="293"/>
      <c r="D148" s="278"/>
      <c r="E148" s="321"/>
      <c r="F148" s="323"/>
      <c r="G148" s="322"/>
      <c r="H148" s="312"/>
      <c r="I148" s="323"/>
      <c r="J148" s="323"/>
      <c r="K148" s="323"/>
      <c r="L148" s="323"/>
      <c r="M148" s="322"/>
      <c r="N148" s="324"/>
      <c r="O148" s="324"/>
      <c r="P148" s="325"/>
      <c r="Q148" s="326"/>
      <c r="R148" s="20"/>
      <c r="S148" s="20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2019-04-03T19:10:30Z</cp:lastPrinted>
  <dcterms:created xsi:type="dcterms:W3CDTF">2005-04-12T20:59:18Z</dcterms:created>
  <dcterms:modified xsi:type="dcterms:W3CDTF">2019-04-06T13:42:29Z</dcterms:modified>
  <cp:category/>
  <cp:version/>
  <cp:contentType/>
  <cp:contentStatus/>
</cp:coreProperties>
</file>